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4.2017" sheetId="1" r:id="rId1"/>
    <sheet name="Лист2" sheetId="2" r:id="rId2"/>
    <sheet name="Лист3" sheetId="3" r:id="rId3"/>
  </sheets>
  <definedNames>
    <definedName name="_xlnm.Print_Area" localSheetId="0">'на 01.04.2017'!$A$1:$J$98</definedName>
  </definedNames>
  <calcPr fullCalcOnLoad="1"/>
</workbook>
</file>

<file path=xl/sharedStrings.xml><?xml version="1.0" encoding="utf-8"?>
<sst xmlns="http://schemas.openxmlformats.org/spreadsheetml/2006/main" count="118" uniqueCount="97">
  <si>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</si>
  <si>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</si>
  <si>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</si>
  <si>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</si>
  <si>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</si>
  <si>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</si>
  <si>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</si>
  <si>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</si>
  <si>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</si>
  <si>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</si>
  <si>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Одиниця виміру: грн.</t>
  </si>
  <si>
    <t>БАЛАНС</t>
  </si>
  <si>
    <t>Форма № 1-дс</t>
  </si>
  <si>
    <t>АКТИВ</t>
  </si>
  <si>
    <t>Код рядка</t>
  </si>
  <si>
    <t>На початок звітного періоду</t>
  </si>
  <si>
    <t>І. НЕФІНАНСОВІ АКТИВИ</t>
  </si>
  <si>
    <t>Основні засоби:</t>
  </si>
  <si>
    <t xml:space="preserve">     первісна вартість</t>
  </si>
  <si>
    <t xml:space="preserve">     знос</t>
  </si>
  <si>
    <t>Інвестиційна нерухомість</t>
  </si>
  <si>
    <t>Нематеріальні активи:</t>
  </si>
  <si>
    <t xml:space="preserve">     накопичена амортизація</t>
  </si>
  <si>
    <t>Незавершені капітальні інвестиції</t>
  </si>
  <si>
    <t>Довгострокові біологічні активи</t>
  </si>
  <si>
    <t>Запаси</t>
  </si>
  <si>
    <t>Виробництво</t>
  </si>
  <si>
    <t>Поточні біологічні активи</t>
  </si>
  <si>
    <t>Усього за розділом І</t>
  </si>
  <si>
    <t>ІІ ФІНАНСОВІ АКТИВИ</t>
  </si>
  <si>
    <t>Довгострокова дебіторська заборгованість</t>
  </si>
  <si>
    <t>Довгострокові фінансові інвестиції</t>
  </si>
  <si>
    <t>Поточна дебіторська заборгованість</t>
  </si>
  <si>
    <t xml:space="preserve">     за розрахунками з бюджетом</t>
  </si>
  <si>
    <t xml:space="preserve">     за розрахунками за товари, роботи, послуги</t>
  </si>
  <si>
    <t xml:space="preserve">     за наданими кредитами</t>
  </si>
  <si>
    <t xml:space="preserve">     за виданими авансами</t>
  </si>
  <si>
    <t xml:space="preserve">     за розрахунками із соціального страхування</t>
  </si>
  <si>
    <t xml:space="preserve">     за внутрішніми розрахунками</t>
  </si>
  <si>
    <t xml:space="preserve">     інша поточна дебіторська заборгованість</t>
  </si>
  <si>
    <t>Поточні фінансові інвестиції</t>
  </si>
  <si>
    <t>Грошові кошти та їх еквіваленти  розпорядників бюджетних котів та державних цільових фондів в:</t>
  </si>
  <si>
    <t xml:space="preserve">     національній валюті, у тому числі в:</t>
  </si>
  <si>
    <t xml:space="preserve">           касі</t>
  </si>
  <si>
    <t xml:space="preserve">           казначействі</t>
  </si>
  <si>
    <t xml:space="preserve">           установах банків</t>
  </si>
  <si>
    <t xml:space="preserve">     іноземній валюті</t>
  </si>
  <si>
    <t>Кошти бюджетів та інших клієнтів на:</t>
  </si>
  <si>
    <t xml:space="preserve">     єдиному казначейському рахунку</t>
  </si>
  <si>
    <t xml:space="preserve">     рахунках в установах банків у тому числі:</t>
  </si>
  <si>
    <t xml:space="preserve">           у національній валюті</t>
  </si>
  <si>
    <t xml:space="preserve">           в іноземній валюті</t>
  </si>
  <si>
    <t>Інші фінансові активи</t>
  </si>
  <si>
    <t>Усього за розділом ІІ</t>
  </si>
  <si>
    <t>ІІІ ВИТРАТИ МАЙБУТНІХ ПЕРІОДІВ</t>
  </si>
  <si>
    <t>ПАСИВ</t>
  </si>
  <si>
    <t>І. ВЛАСНИЙ КАПІТАЛ ТА ФІНАНСОВИЙ РЕЗУЛЬТАТ</t>
  </si>
  <si>
    <t>Внесений капітал</t>
  </si>
  <si>
    <t>Капітал у дооцінках</t>
  </si>
  <si>
    <t>Фінансовий результат</t>
  </si>
  <si>
    <t>Капітал у підприємствах</t>
  </si>
  <si>
    <t>Резерви</t>
  </si>
  <si>
    <t>Цільове фінансування</t>
  </si>
  <si>
    <t>II. ЗОБОВ'ЯЗАННЯ</t>
  </si>
  <si>
    <t>Довгострокові зобов’язання:</t>
  </si>
  <si>
    <t xml:space="preserve">     за цінними паперами</t>
  </si>
  <si>
    <t xml:space="preserve">     за кредитами</t>
  </si>
  <si>
    <t xml:space="preserve">     інші довгострокові зобов’язання</t>
  </si>
  <si>
    <t>Поточна заборгованість за довгостроковими зобов’язаннями</t>
  </si>
  <si>
    <t>Поточні зобов’язання:</t>
  </si>
  <si>
    <t xml:space="preserve">     за платежами до бюджету</t>
  </si>
  <si>
    <t xml:space="preserve">     за одержаними авансами</t>
  </si>
  <si>
    <t xml:space="preserve">     за розрахунками з оплати праці</t>
  </si>
  <si>
    <t xml:space="preserve">     інші поточні зобов’язання</t>
  </si>
  <si>
    <t xml:space="preserve">ІІІ. ЗАБЕЗПЕЧЕННЯ </t>
  </si>
  <si>
    <t xml:space="preserve">ІV. ДОХОДИ МАЙБУТНІХ ПЕРІОДІВ </t>
  </si>
  <si>
    <t>м. Кам"янське</t>
  </si>
  <si>
    <t>02012740</t>
  </si>
  <si>
    <t xml:space="preserve">Комунальна </t>
  </si>
  <si>
    <t xml:space="preserve">Головний бухгалтер </t>
  </si>
  <si>
    <t>МАНАЄНКОВА Ю.В.</t>
  </si>
  <si>
    <t>КОВАЛЬЧУК С.І.</t>
  </si>
  <si>
    <t>в тому числі</t>
  </si>
  <si>
    <t>УОЗ</t>
  </si>
  <si>
    <t>УСП</t>
  </si>
  <si>
    <t>Заключний баланс</t>
  </si>
  <si>
    <t>Залишок після передаді</t>
  </si>
  <si>
    <t xml:space="preserve">Передано  до Управління соціальної політики </t>
  </si>
  <si>
    <t>РОЗПОДІЛЬЧИЙ   БАЛАНС</t>
  </si>
  <si>
    <r>
      <t>Департамент охорони здоровя та соціальної політики Кам</t>
    </r>
    <r>
      <rPr>
        <b/>
        <sz val="12"/>
        <color indexed="8"/>
        <rFont val="Calibri"/>
        <family val="2"/>
      </rPr>
      <t>’</t>
    </r>
    <r>
      <rPr>
        <b/>
        <sz val="12"/>
        <color indexed="8"/>
        <rFont val="Times New Roman"/>
        <family val="1"/>
      </rPr>
      <t>янської міської ради</t>
    </r>
  </si>
  <si>
    <t xml:space="preserve">                                        КОДИ</t>
  </si>
  <si>
    <t>Директор департаменту охорони здоровя та соціальної політики</t>
  </si>
  <si>
    <t>Ю.В.Манаєнкова</t>
  </si>
  <si>
    <t>С.І.Ковальчук</t>
  </si>
  <si>
    <t>на  01 серпня  2017 року</t>
  </si>
  <si>
    <t>Директор департаменту охорони здоров'я та соціальної політики міської ради</t>
  </si>
  <si>
    <t xml:space="preserve">Додаток 1
до  акту  приймання-передачі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</si>
</sst>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3">
    <font>
      <sz val="10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2" fontId="1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10" xfId="0" applyNumberFormat="1" applyFont="1" applyBorder="1" applyAlignment="1" applyProtection="1">
      <alignment horizontal="right" vertical="center" wrapText="1"/>
      <protection locked="0"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10" xfId="0" applyNumberFormat="1" applyFont="1" applyBorder="1" applyAlignment="1" applyProtection="1">
      <alignment vertical="center" wrapText="1"/>
      <protection locked="0"/>
    </xf>
    <xf numFmtId="2" fontId="3" fillId="0" borderId="10" xfId="0" applyNumberFormat="1" applyFont="1" applyBorder="1" applyAlignment="1" applyProtection="1">
      <alignment vertical="center" wrapText="1"/>
      <protection/>
    </xf>
    <xf numFmtId="2" fontId="1" fillId="0" borderId="10" xfId="0" applyNumberFormat="1" applyFont="1" applyBorder="1" applyAlignment="1" applyProtection="1">
      <alignment vertical="center" wrapText="1"/>
      <protection/>
    </xf>
    <xf numFmtId="2" fontId="3" fillId="0" borderId="10" xfId="0" applyNumberFormat="1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/>
      <protection/>
    </xf>
    <xf numFmtId="2" fontId="1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wrapText="1"/>
      <protection/>
    </xf>
    <xf numFmtId="49" fontId="3" fillId="0" borderId="10" xfId="0" applyNumberFormat="1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2" fontId="1" fillId="0" borderId="0" xfId="0" applyNumberFormat="1" applyFont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/>
      <protection/>
    </xf>
    <xf numFmtId="49" fontId="3" fillId="0" borderId="11" xfId="0" applyNumberFormat="1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/>
      <protection/>
    </xf>
    <xf numFmtId="49" fontId="3" fillId="0" borderId="15" xfId="0" applyNumberFormat="1" applyFont="1" applyBorder="1" applyAlignment="1" applyProtection="1">
      <alignment horizontal="center" wrapText="1"/>
      <protection/>
    </xf>
    <xf numFmtId="171" fontId="1" fillId="0" borderId="10" xfId="0" applyNumberFormat="1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1" fillId="0" borderId="16" xfId="0" applyFont="1" applyBorder="1" applyAlignment="1" applyProtection="1">
      <alignment vertical="center" wrapText="1"/>
      <protection/>
    </xf>
    <xf numFmtId="49" fontId="3" fillId="0" borderId="11" xfId="0" applyNumberFormat="1" applyFont="1" applyBorder="1" applyAlignment="1" applyProtection="1">
      <alignment horizontal="center" wrapText="1"/>
      <protection/>
    </xf>
    <xf numFmtId="49" fontId="3" fillId="0" borderId="16" xfId="0" applyNumberFormat="1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/>
      <protection/>
    </xf>
    <xf numFmtId="2" fontId="6" fillId="0" borderId="17" xfId="0" applyNumberFormat="1" applyFont="1" applyBorder="1" applyAlignment="1" applyProtection="1">
      <alignment horizontal="center" wrapText="1"/>
      <protection/>
    </xf>
    <xf numFmtId="2" fontId="6" fillId="0" borderId="15" xfId="0" applyNumberFormat="1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104"/>
  <sheetViews>
    <sheetView tabSelected="1" zoomScaleSheetLayoutView="100" workbookViewId="0" topLeftCell="A1">
      <selection activeCell="D1" sqref="D1:J3"/>
    </sheetView>
  </sheetViews>
  <sheetFormatPr defaultColWidth="9.140625" defaultRowHeight="12.75"/>
  <cols>
    <col min="1" max="1" width="24.7109375" style="1" customWidth="1"/>
    <col min="2" max="2" width="16.421875" style="1" customWidth="1"/>
    <col min="3" max="3" width="27.140625" style="1" customWidth="1"/>
    <col min="4" max="4" width="5.8515625" style="1" customWidth="1"/>
    <col min="5" max="5" width="10.7109375" style="1" hidden="1" customWidth="1"/>
    <col min="6" max="6" width="11.28125" style="1" hidden="1" customWidth="1"/>
    <col min="7" max="7" width="10.7109375" style="1" hidden="1" customWidth="1"/>
    <col min="8" max="8" width="13.00390625" style="1" customWidth="1"/>
    <col min="9" max="9" width="15.57421875" style="1" customWidth="1"/>
    <col min="10" max="11" width="13.00390625" style="1" customWidth="1"/>
    <col min="12" max="12" width="12.140625" style="1" customWidth="1"/>
    <col min="13" max="16384" width="9.140625" style="1" customWidth="1"/>
  </cols>
  <sheetData>
    <row r="1" spans="4:10" ht="14.25" customHeight="1">
      <c r="D1" s="72" t="s">
        <v>96</v>
      </c>
      <c r="E1" s="72"/>
      <c r="F1" s="72"/>
      <c r="G1" s="72"/>
      <c r="H1" s="72"/>
      <c r="I1" s="72"/>
      <c r="J1" s="72"/>
    </row>
    <row r="2" spans="4:10" ht="6" customHeight="1">
      <c r="D2" s="72"/>
      <c r="E2" s="72"/>
      <c r="F2" s="72"/>
      <c r="G2" s="72"/>
      <c r="H2" s="72"/>
      <c r="I2" s="72"/>
      <c r="J2" s="72"/>
    </row>
    <row r="3" spans="4:10" ht="21" customHeight="1">
      <c r="D3" s="72"/>
      <c r="E3" s="72"/>
      <c r="F3" s="72"/>
      <c r="G3" s="72"/>
      <c r="H3" s="72"/>
      <c r="I3" s="72"/>
      <c r="J3" s="72"/>
    </row>
    <row r="4" spans="4:15" ht="10.5" customHeight="1">
      <c r="D4" s="34"/>
      <c r="E4" s="34"/>
      <c r="F4" s="34"/>
      <c r="G4" s="34"/>
      <c r="H4" s="34"/>
      <c r="I4" s="34"/>
      <c r="J4" s="34"/>
      <c r="K4" s="34"/>
      <c r="L4" s="34"/>
      <c r="M4" s="78"/>
      <c r="N4" s="78"/>
      <c r="O4" s="78"/>
    </row>
    <row r="5" spans="2:15" ht="15" customHeight="1">
      <c r="B5" s="79"/>
      <c r="C5" s="79"/>
      <c r="D5" s="30"/>
      <c r="E5" s="30"/>
      <c r="F5" s="30"/>
      <c r="G5" s="30"/>
      <c r="H5" s="80" t="s">
        <v>90</v>
      </c>
      <c r="I5" s="80"/>
      <c r="J5" s="30"/>
      <c r="K5" s="30"/>
      <c r="L5" s="36"/>
      <c r="M5" s="4"/>
      <c r="N5" s="2"/>
      <c r="O5" s="3"/>
    </row>
    <row r="6" spans="1:15" ht="31.5" customHeight="1">
      <c r="A6" s="5" t="s">
        <v>0</v>
      </c>
      <c r="B6" s="81" t="s">
        <v>89</v>
      </c>
      <c r="C6" s="81"/>
      <c r="D6" s="81"/>
      <c r="E6" s="40" t="s">
        <v>77</v>
      </c>
      <c r="F6" s="33"/>
      <c r="G6" s="35"/>
      <c r="H6" s="39" t="s">
        <v>1</v>
      </c>
      <c r="I6" s="63">
        <v>2012740</v>
      </c>
      <c r="J6" s="64"/>
      <c r="K6" s="37"/>
      <c r="L6" s="37"/>
      <c r="M6" s="73"/>
      <c r="N6" s="73"/>
      <c r="O6" s="73"/>
    </row>
    <row r="7" spans="1:15" ht="15.75">
      <c r="A7" s="5" t="s">
        <v>2</v>
      </c>
      <c r="B7" s="65" t="s">
        <v>76</v>
      </c>
      <c r="C7" s="65"/>
      <c r="D7" s="66"/>
      <c r="E7" s="26">
        <v>1210436900</v>
      </c>
      <c r="F7" s="26"/>
      <c r="G7" s="28"/>
      <c r="H7" s="6" t="s">
        <v>3</v>
      </c>
      <c r="I7" s="63">
        <v>1210436900</v>
      </c>
      <c r="J7" s="64"/>
      <c r="M7" s="73"/>
      <c r="N7" s="73"/>
      <c r="O7" s="73"/>
    </row>
    <row r="8" spans="1:15" ht="27" customHeight="1">
      <c r="A8" s="7" t="s">
        <v>4</v>
      </c>
      <c r="B8" s="76" t="s">
        <v>78</v>
      </c>
      <c r="C8" s="76"/>
      <c r="D8" s="77"/>
      <c r="E8" s="28">
        <v>430</v>
      </c>
      <c r="F8" s="29"/>
      <c r="G8" s="29"/>
      <c r="H8" s="6" t="s">
        <v>5</v>
      </c>
      <c r="I8" s="63">
        <v>430</v>
      </c>
      <c r="J8" s="64"/>
      <c r="M8" s="73"/>
      <c r="N8" s="73"/>
      <c r="O8" s="73"/>
    </row>
    <row r="9" spans="1:15" ht="15.75" customHeight="1">
      <c r="A9" s="5" t="s">
        <v>6</v>
      </c>
      <c r="B9" s="54"/>
      <c r="C9" s="54"/>
      <c r="D9" s="75"/>
      <c r="E9" s="27"/>
      <c r="F9" s="27"/>
      <c r="G9" s="38"/>
      <c r="H9" s="6" t="s">
        <v>7</v>
      </c>
      <c r="I9" s="58"/>
      <c r="J9" s="59"/>
      <c r="M9" s="73"/>
      <c r="N9" s="73"/>
      <c r="O9" s="73"/>
    </row>
    <row r="10" spans="1:15" ht="15.75">
      <c r="A10" s="5" t="s">
        <v>8</v>
      </c>
      <c r="B10" s="67"/>
      <c r="C10" s="67"/>
      <c r="D10" s="68"/>
      <c r="E10" s="27"/>
      <c r="F10" s="27"/>
      <c r="G10" s="38"/>
      <c r="H10" s="6" t="s">
        <v>9</v>
      </c>
      <c r="I10" s="58"/>
      <c r="J10" s="59"/>
      <c r="M10" s="73"/>
      <c r="N10" s="73"/>
      <c r="O10" s="73"/>
    </row>
    <row r="11" spans="1:15" ht="15.75">
      <c r="A11" s="8" t="s">
        <v>10</v>
      </c>
      <c r="D11" s="80"/>
      <c r="E11" s="80"/>
      <c r="F11" s="80"/>
      <c r="G11" s="80"/>
      <c r="H11" s="80"/>
      <c r="I11" s="3"/>
      <c r="J11" s="3"/>
      <c r="M11" s="73"/>
      <c r="N11" s="73"/>
      <c r="O11" s="73"/>
    </row>
    <row r="12" ht="2.25" customHeight="1">
      <c r="A12" s="8"/>
    </row>
    <row r="13" spans="1:8" ht="15" customHeight="1">
      <c r="A13" s="71" t="s">
        <v>88</v>
      </c>
      <c r="B13" s="71"/>
      <c r="C13" s="71"/>
      <c r="D13" s="71"/>
      <c r="E13" s="71"/>
      <c r="F13" s="71"/>
      <c r="G13" s="71"/>
      <c r="H13" s="71"/>
    </row>
    <row r="14" spans="1:8" ht="15" customHeight="1">
      <c r="A14" s="71" t="s">
        <v>94</v>
      </c>
      <c r="B14" s="71"/>
      <c r="C14" s="71"/>
      <c r="D14" s="71"/>
      <c r="E14" s="71"/>
      <c r="F14" s="71"/>
      <c r="G14" s="71"/>
      <c r="H14" s="71"/>
    </row>
    <row r="15" spans="2:9" ht="12.75">
      <c r="B15" s="49"/>
      <c r="C15" s="49"/>
      <c r="E15" s="54" t="s">
        <v>12</v>
      </c>
      <c r="F15" s="54"/>
      <c r="G15" s="54"/>
      <c r="H15" s="54"/>
      <c r="I15" s="54"/>
    </row>
    <row r="16" spans="1:10" ht="38.25" customHeight="1">
      <c r="A16" s="46" t="s">
        <v>13</v>
      </c>
      <c r="B16" s="48"/>
      <c r="C16" s="47"/>
      <c r="D16" s="60" t="s">
        <v>14</v>
      </c>
      <c r="E16" s="60" t="s">
        <v>15</v>
      </c>
      <c r="F16" s="46" t="s">
        <v>82</v>
      </c>
      <c r="G16" s="47"/>
      <c r="H16" s="74" t="s">
        <v>85</v>
      </c>
      <c r="I16" s="74" t="s">
        <v>87</v>
      </c>
      <c r="J16" s="74" t="s">
        <v>86</v>
      </c>
    </row>
    <row r="17" spans="1:10" ht="9" customHeight="1">
      <c r="A17" s="46"/>
      <c r="B17" s="48"/>
      <c r="C17" s="47"/>
      <c r="D17" s="61"/>
      <c r="E17" s="61"/>
      <c r="F17" s="9" t="s">
        <v>83</v>
      </c>
      <c r="G17" s="9" t="s">
        <v>84</v>
      </c>
      <c r="H17" s="74"/>
      <c r="I17" s="74"/>
      <c r="J17" s="74"/>
    </row>
    <row r="18" spans="1:10" ht="15" customHeight="1">
      <c r="A18" s="46">
        <v>1</v>
      </c>
      <c r="B18" s="48"/>
      <c r="C18" s="47"/>
      <c r="D18" s="9">
        <v>2</v>
      </c>
      <c r="E18" s="9">
        <v>3</v>
      </c>
      <c r="F18" s="9">
        <v>4</v>
      </c>
      <c r="G18" s="9">
        <v>5</v>
      </c>
      <c r="H18" s="9">
        <v>6</v>
      </c>
      <c r="I18" s="9">
        <v>7</v>
      </c>
      <c r="J18" s="9">
        <v>8</v>
      </c>
    </row>
    <row r="19" spans="1:10" ht="15" customHeight="1">
      <c r="A19" s="69" t="s">
        <v>16</v>
      </c>
      <c r="B19" s="70"/>
      <c r="C19" s="70"/>
      <c r="D19" s="11"/>
      <c r="E19" s="11"/>
      <c r="F19" s="11"/>
      <c r="G19" s="11"/>
      <c r="H19" s="11"/>
      <c r="I19" s="21"/>
      <c r="J19" s="21"/>
    </row>
    <row r="20" spans="1:11" ht="15" customHeight="1">
      <c r="A20" s="55" t="s">
        <v>17</v>
      </c>
      <c r="B20" s="56"/>
      <c r="C20" s="57"/>
      <c r="D20" s="10">
        <v>1000</v>
      </c>
      <c r="E20" s="15">
        <f>F20+G20</f>
        <v>112307.09</v>
      </c>
      <c r="F20" s="14">
        <f>F21-F22</f>
        <v>76456.54999999999</v>
      </c>
      <c r="G20" s="14">
        <f>G21-G22</f>
        <v>35850.54</v>
      </c>
      <c r="H20" s="14">
        <f>I20+J20</f>
        <v>273184.21</v>
      </c>
      <c r="I20" s="22">
        <f>I21-I22</f>
        <v>164790.78000000003</v>
      </c>
      <c r="J20" s="22">
        <f>J21-J22</f>
        <v>108393.43</v>
      </c>
      <c r="K20" s="31"/>
    </row>
    <row r="21" spans="1:11" ht="15" customHeight="1">
      <c r="A21" s="55" t="s">
        <v>18</v>
      </c>
      <c r="B21" s="56"/>
      <c r="C21" s="57"/>
      <c r="D21" s="10">
        <v>1001</v>
      </c>
      <c r="E21" s="15">
        <f>F21+G21</f>
        <v>434555.54</v>
      </c>
      <c r="F21" s="15">
        <v>398705</v>
      </c>
      <c r="G21" s="15">
        <v>35850.54</v>
      </c>
      <c r="H21" s="14">
        <f aca="true" t="shared" si="0" ref="H21:H36">I21+J21</f>
        <v>790056.61</v>
      </c>
      <c r="I21" s="15">
        <v>491028.94</v>
      </c>
      <c r="J21" s="15">
        <v>299027.67</v>
      </c>
      <c r="K21" s="31"/>
    </row>
    <row r="22" spans="1:11" ht="15" customHeight="1">
      <c r="A22" s="55" t="s">
        <v>19</v>
      </c>
      <c r="B22" s="56"/>
      <c r="C22" s="57"/>
      <c r="D22" s="10">
        <v>1002</v>
      </c>
      <c r="E22" s="15">
        <f aca="true" t="shared" si="1" ref="E22:E36">F22+G22</f>
        <v>322248.45</v>
      </c>
      <c r="F22" s="15">
        <v>322248.45</v>
      </c>
      <c r="G22" s="15"/>
      <c r="H22" s="14">
        <f t="shared" si="0"/>
        <v>516872.39999999997</v>
      </c>
      <c r="I22" s="22">
        <v>326238.16</v>
      </c>
      <c r="J22" s="22">
        <v>190634.24</v>
      </c>
      <c r="K22" s="22"/>
    </row>
    <row r="23" spans="1:11" ht="15" customHeight="1">
      <c r="A23" s="55" t="s">
        <v>20</v>
      </c>
      <c r="B23" s="56"/>
      <c r="C23" s="57"/>
      <c r="D23" s="10">
        <v>1010</v>
      </c>
      <c r="E23" s="15">
        <f t="shared" si="1"/>
        <v>0</v>
      </c>
      <c r="F23" s="14">
        <f>F24-F25</f>
        <v>0</v>
      </c>
      <c r="G23" s="14">
        <f>G24-G25</f>
        <v>0</v>
      </c>
      <c r="H23" s="41">
        <f t="shared" si="0"/>
        <v>0</v>
      </c>
      <c r="I23" s="41">
        <f aca="true" t="shared" si="2" ref="I23:I32">J23+K23</f>
        <v>0</v>
      </c>
      <c r="J23" s="41">
        <f aca="true" t="shared" si="3" ref="J23:J32">K23+L23</f>
        <v>0</v>
      </c>
      <c r="K23" s="31"/>
    </row>
    <row r="24" spans="1:11" ht="15" customHeight="1">
      <c r="A24" s="55" t="s">
        <v>18</v>
      </c>
      <c r="B24" s="56"/>
      <c r="C24" s="57"/>
      <c r="D24" s="10">
        <v>1011</v>
      </c>
      <c r="E24" s="15">
        <f t="shared" si="1"/>
        <v>0</v>
      </c>
      <c r="F24" s="15"/>
      <c r="G24" s="15"/>
      <c r="H24" s="41">
        <f t="shared" si="0"/>
        <v>0</v>
      </c>
      <c r="I24" s="41">
        <f t="shared" si="2"/>
        <v>0</v>
      </c>
      <c r="J24" s="41">
        <f t="shared" si="3"/>
        <v>0</v>
      </c>
      <c r="K24" s="31"/>
    </row>
    <row r="25" spans="1:11" ht="15" customHeight="1">
      <c r="A25" s="55" t="s">
        <v>19</v>
      </c>
      <c r="B25" s="56"/>
      <c r="C25" s="57"/>
      <c r="D25" s="10">
        <v>1012</v>
      </c>
      <c r="E25" s="15">
        <f t="shared" si="1"/>
        <v>0</v>
      </c>
      <c r="F25" s="15"/>
      <c r="G25" s="15"/>
      <c r="H25" s="41">
        <f t="shared" si="0"/>
        <v>0</v>
      </c>
      <c r="I25" s="41">
        <f t="shared" si="2"/>
        <v>0</v>
      </c>
      <c r="J25" s="41">
        <f t="shared" si="3"/>
        <v>0</v>
      </c>
      <c r="K25" s="31"/>
    </row>
    <row r="26" spans="1:11" ht="15" customHeight="1">
      <c r="A26" s="55" t="s">
        <v>21</v>
      </c>
      <c r="B26" s="56"/>
      <c r="C26" s="57"/>
      <c r="D26" s="10">
        <v>1020</v>
      </c>
      <c r="E26" s="15">
        <f t="shared" si="1"/>
        <v>0</v>
      </c>
      <c r="F26" s="14">
        <f>F27-F28</f>
        <v>0</v>
      </c>
      <c r="G26" s="14">
        <f>G27-G28</f>
        <v>0</v>
      </c>
      <c r="H26" s="41">
        <f t="shared" si="0"/>
        <v>0</v>
      </c>
      <c r="I26" s="41">
        <f t="shared" si="2"/>
        <v>0</v>
      </c>
      <c r="J26" s="41">
        <f t="shared" si="3"/>
        <v>0</v>
      </c>
      <c r="K26" s="31"/>
    </row>
    <row r="27" spans="1:11" ht="15" customHeight="1">
      <c r="A27" s="55" t="s">
        <v>18</v>
      </c>
      <c r="B27" s="56"/>
      <c r="C27" s="57"/>
      <c r="D27" s="10">
        <v>1021</v>
      </c>
      <c r="E27" s="15">
        <f t="shared" si="1"/>
        <v>0</v>
      </c>
      <c r="F27" s="15"/>
      <c r="G27" s="15"/>
      <c r="H27" s="41">
        <f t="shared" si="0"/>
        <v>0</v>
      </c>
      <c r="I27" s="41">
        <f t="shared" si="2"/>
        <v>0</v>
      </c>
      <c r="J27" s="41">
        <f t="shared" si="3"/>
        <v>0</v>
      </c>
      <c r="K27" s="31"/>
    </row>
    <row r="28" spans="1:11" ht="15" customHeight="1">
      <c r="A28" s="55" t="s">
        <v>22</v>
      </c>
      <c r="B28" s="56"/>
      <c r="C28" s="57"/>
      <c r="D28" s="10">
        <v>1022</v>
      </c>
      <c r="E28" s="15">
        <f t="shared" si="1"/>
        <v>0</v>
      </c>
      <c r="F28" s="15"/>
      <c r="G28" s="15"/>
      <c r="H28" s="41">
        <f t="shared" si="0"/>
        <v>0</v>
      </c>
      <c r="I28" s="41">
        <f t="shared" si="2"/>
        <v>0</v>
      </c>
      <c r="J28" s="41">
        <f t="shared" si="3"/>
        <v>0</v>
      </c>
      <c r="K28" s="31"/>
    </row>
    <row r="29" spans="1:11" ht="15" customHeight="1">
      <c r="A29" s="55" t="s">
        <v>23</v>
      </c>
      <c r="B29" s="56"/>
      <c r="C29" s="57"/>
      <c r="D29" s="10">
        <v>1030</v>
      </c>
      <c r="E29" s="15">
        <f t="shared" si="1"/>
        <v>0</v>
      </c>
      <c r="F29" s="15"/>
      <c r="G29" s="15"/>
      <c r="H29" s="41">
        <f t="shared" si="0"/>
        <v>0</v>
      </c>
      <c r="I29" s="41">
        <f t="shared" si="2"/>
        <v>0</v>
      </c>
      <c r="J29" s="41">
        <f t="shared" si="3"/>
        <v>0</v>
      </c>
      <c r="K29" s="31"/>
    </row>
    <row r="30" spans="1:11" ht="15" customHeight="1">
      <c r="A30" s="55" t="s">
        <v>24</v>
      </c>
      <c r="B30" s="56"/>
      <c r="C30" s="57"/>
      <c r="D30" s="10">
        <v>1040</v>
      </c>
      <c r="E30" s="15">
        <f t="shared" si="1"/>
        <v>0</v>
      </c>
      <c r="F30" s="14">
        <f>F31-F32</f>
        <v>0</v>
      </c>
      <c r="G30" s="14">
        <f>G31-G32</f>
        <v>0</v>
      </c>
      <c r="H30" s="41">
        <f t="shared" si="0"/>
        <v>0</v>
      </c>
      <c r="I30" s="41">
        <f t="shared" si="2"/>
        <v>0</v>
      </c>
      <c r="J30" s="41">
        <f t="shared" si="3"/>
        <v>0</v>
      </c>
      <c r="K30" s="31"/>
    </row>
    <row r="31" spans="1:11" ht="15" customHeight="1">
      <c r="A31" s="55" t="s">
        <v>18</v>
      </c>
      <c r="B31" s="56"/>
      <c r="C31" s="57"/>
      <c r="D31" s="10">
        <v>1041</v>
      </c>
      <c r="E31" s="15">
        <f t="shared" si="1"/>
        <v>0</v>
      </c>
      <c r="F31" s="15"/>
      <c r="G31" s="15"/>
      <c r="H31" s="41">
        <f t="shared" si="0"/>
        <v>0</v>
      </c>
      <c r="I31" s="41">
        <f t="shared" si="2"/>
        <v>0</v>
      </c>
      <c r="J31" s="41">
        <f t="shared" si="3"/>
        <v>0</v>
      </c>
      <c r="K31" s="31"/>
    </row>
    <row r="32" spans="1:11" ht="15" customHeight="1">
      <c r="A32" s="55" t="s">
        <v>19</v>
      </c>
      <c r="B32" s="56"/>
      <c r="C32" s="57"/>
      <c r="D32" s="10">
        <v>1042</v>
      </c>
      <c r="E32" s="15">
        <f t="shared" si="1"/>
        <v>0</v>
      </c>
      <c r="F32" s="15"/>
      <c r="G32" s="15"/>
      <c r="H32" s="41">
        <f t="shared" si="0"/>
        <v>0</v>
      </c>
      <c r="I32" s="41">
        <f t="shared" si="2"/>
        <v>0</v>
      </c>
      <c r="J32" s="41">
        <f t="shared" si="3"/>
        <v>0</v>
      </c>
      <c r="K32" s="31"/>
    </row>
    <row r="33" spans="1:11" ht="15" customHeight="1">
      <c r="A33" s="55" t="s">
        <v>25</v>
      </c>
      <c r="B33" s="56"/>
      <c r="C33" s="57"/>
      <c r="D33" s="10">
        <v>1050</v>
      </c>
      <c r="E33" s="15">
        <f t="shared" si="1"/>
        <v>12345.54</v>
      </c>
      <c r="F33" s="15">
        <v>4608.97</v>
      </c>
      <c r="G33" s="15">
        <v>7736.57</v>
      </c>
      <c r="H33" s="14">
        <f t="shared" si="0"/>
        <v>36496.95</v>
      </c>
      <c r="I33" s="15">
        <v>12795.54</v>
      </c>
      <c r="J33" s="15">
        <v>23701.41</v>
      </c>
      <c r="K33" s="31"/>
    </row>
    <row r="34" spans="1:11" ht="15" customHeight="1">
      <c r="A34" s="55" t="s">
        <v>26</v>
      </c>
      <c r="B34" s="56"/>
      <c r="C34" s="57"/>
      <c r="D34" s="10">
        <v>1060</v>
      </c>
      <c r="E34" s="15">
        <f t="shared" si="1"/>
        <v>0</v>
      </c>
      <c r="F34" s="15"/>
      <c r="G34" s="15"/>
      <c r="H34" s="41">
        <f t="shared" si="0"/>
        <v>0</v>
      </c>
      <c r="I34" s="41">
        <f>J34+K34</f>
        <v>0</v>
      </c>
      <c r="J34" s="41">
        <f>K34+L34</f>
        <v>0</v>
      </c>
      <c r="K34" s="31"/>
    </row>
    <row r="35" spans="1:11" ht="15" customHeight="1">
      <c r="A35" s="55" t="s">
        <v>27</v>
      </c>
      <c r="B35" s="56"/>
      <c r="C35" s="57"/>
      <c r="D35" s="10">
        <v>1090</v>
      </c>
      <c r="E35" s="15">
        <f t="shared" si="1"/>
        <v>0</v>
      </c>
      <c r="F35" s="15"/>
      <c r="G35" s="15"/>
      <c r="H35" s="41">
        <f t="shared" si="0"/>
        <v>0</v>
      </c>
      <c r="I35" s="41">
        <f>J35+K35</f>
        <v>0</v>
      </c>
      <c r="J35" s="41">
        <f>K35+L35</f>
        <v>0</v>
      </c>
      <c r="K35" s="31"/>
    </row>
    <row r="36" spans="1:11" ht="15" customHeight="1">
      <c r="A36" s="82" t="s">
        <v>28</v>
      </c>
      <c r="B36" s="83"/>
      <c r="C36" s="84"/>
      <c r="D36" s="9">
        <v>1095</v>
      </c>
      <c r="E36" s="23">
        <f t="shared" si="1"/>
        <v>124652.62999999999</v>
      </c>
      <c r="F36" s="16">
        <f>F35+F34+F33+F30+F29+F26+F23+F20</f>
        <v>81065.51999999999</v>
      </c>
      <c r="G36" s="16">
        <f>G35+G34+G33+G30+G29+G26+G23+G20</f>
        <v>43587.11</v>
      </c>
      <c r="H36" s="16">
        <f t="shared" si="0"/>
        <v>309681.16000000003</v>
      </c>
      <c r="I36" s="32">
        <f>I35+I34+I33+I30+I29+I26+I23+I20</f>
        <v>177586.32000000004</v>
      </c>
      <c r="J36" s="32">
        <f>J35+J34+J33+J30+J29+J26+J23+J20</f>
        <v>132094.84</v>
      </c>
      <c r="K36" s="31"/>
    </row>
    <row r="37" spans="1:11" ht="15" customHeight="1">
      <c r="A37" s="85" t="s">
        <v>29</v>
      </c>
      <c r="B37" s="86"/>
      <c r="C37" s="86"/>
      <c r="D37" s="86"/>
      <c r="E37" s="86"/>
      <c r="F37" s="86"/>
      <c r="G37" s="86"/>
      <c r="H37" s="86"/>
      <c r="I37" s="86"/>
      <c r="J37" s="86"/>
      <c r="K37" s="31"/>
    </row>
    <row r="38" spans="1:11" ht="15" customHeight="1">
      <c r="A38" s="55" t="s">
        <v>30</v>
      </c>
      <c r="B38" s="56"/>
      <c r="C38" s="57"/>
      <c r="D38" s="10">
        <v>1100</v>
      </c>
      <c r="E38" s="15">
        <f>F38+G38</f>
        <v>0</v>
      </c>
      <c r="F38" s="15"/>
      <c r="G38" s="15"/>
      <c r="H38" s="41">
        <f aca="true" t="shared" si="4" ref="H38:H48">I38+J38</f>
        <v>0</v>
      </c>
      <c r="I38" s="41">
        <f aca="true" t="shared" si="5" ref="I38:I48">J38+K38</f>
        <v>0</v>
      </c>
      <c r="J38" s="41">
        <f aca="true" t="shared" si="6" ref="J38:J48">K38+L38</f>
        <v>0</v>
      </c>
      <c r="K38" s="31"/>
    </row>
    <row r="39" spans="1:11" ht="15" customHeight="1">
      <c r="A39" s="55" t="s">
        <v>31</v>
      </c>
      <c r="B39" s="56"/>
      <c r="C39" s="57"/>
      <c r="D39" s="10">
        <v>1110</v>
      </c>
      <c r="E39" s="15">
        <f aca="true" t="shared" si="7" ref="E39:E63">F39+G39</f>
        <v>0</v>
      </c>
      <c r="F39" s="15"/>
      <c r="G39" s="15"/>
      <c r="H39" s="41">
        <f t="shared" si="4"/>
        <v>0</v>
      </c>
      <c r="I39" s="41">
        <f t="shared" si="5"/>
        <v>0</v>
      </c>
      <c r="J39" s="41">
        <f t="shared" si="6"/>
        <v>0</v>
      </c>
      <c r="K39" s="31"/>
    </row>
    <row r="40" spans="1:11" ht="15" customHeight="1">
      <c r="A40" s="55" t="s">
        <v>32</v>
      </c>
      <c r="B40" s="56"/>
      <c r="C40" s="57"/>
      <c r="D40" s="10"/>
      <c r="E40" s="15">
        <f t="shared" si="7"/>
        <v>0</v>
      </c>
      <c r="F40" s="14"/>
      <c r="G40" s="14"/>
      <c r="H40" s="41">
        <f t="shared" si="4"/>
        <v>0</v>
      </c>
      <c r="I40" s="41">
        <f t="shared" si="5"/>
        <v>0</v>
      </c>
      <c r="J40" s="41">
        <f t="shared" si="6"/>
        <v>0</v>
      </c>
      <c r="K40" s="31"/>
    </row>
    <row r="41" spans="1:11" ht="15" customHeight="1">
      <c r="A41" s="55" t="s">
        <v>33</v>
      </c>
      <c r="B41" s="56"/>
      <c r="C41" s="57"/>
      <c r="D41" s="10">
        <v>1120</v>
      </c>
      <c r="E41" s="15">
        <f t="shared" si="7"/>
        <v>0</v>
      </c>
      <c r="F41" s="15"/>
      <c r="G41" s="15"/>
      <c r="H41" s="41">
        <f t="shared" si="4"/>
        <v>0</v>
      </c>
      <c r="I41" s="41">
        <f t="shared" si="5"/>
        <v>0</v>
      </c>
      <c r="J41" s="41">
        <f t="shared" si="6"/>
        <v>0</v>
      </c>
      <c r="K41" s="31"/>
    </row>
    <row r="42" spans="1:11" ht="15" customHeight="1">
      <c r="A42" s="55" t="s">
        <v>34</v>
      </c>
      <c r="B42" s="56"/>
      <c r="C42" s="57"/>
      <c r="D42" s="10">
        <v>1125</v>
      </c>
      <c r="E42" s="15">
        <f t="shared" si="7"/>
        <v>0</v>
      </c>
      <c r="F42" s="15"/>
      <c r="G42" s="15"/>
      <c r="H42" s="41">
        <f t="shared" si="4"/>
        <v>0</v>
      </c>
      <c r="I42" s="41">
        <f t="shared" si="5"/>
        <v>0</v>
      </c>
      <c r="J42" s="41">
        <f t="shared" si="6"/>
        <v>0</v>
      </c>
      <c r="K42" s="31"/>
    </row>
    <row r="43" spans="1:11" ht="15" customHeight="1">
      <c r="A43" s="55" t="s">
        <v>35</v>
      </c>
      <c r="B43" s="56"/>
      <c r="C43" s="57"/>
      <c r="D43" s="10">
        <v>1130</v>
      </c>
      <c r="E43" s="15">
        <f t="shared" si="7"/>
        <v>0</v>
      </c>
      <c r="F43" s="15"/>
      <c r="G43" s="15"/>
      <c r="H43" s="41">
        <f t="shared" si="4"/>
        <v>0</v>
      </c>
      <c r="I43" s="41">
        <f t="shared" si="5"/>
        <v>0</v>
      </c>
      <c r="J43" s="41">
        <f t="shared" si="6"/>
        <v>0</v>
      </c>
      <c r="K43" s="31"/>
    </row>
    <row r="44" spans="1:11" ht="15" customHeight="1">
      <c r="A44" s="55" t="s">
        <v>36</v>
      </c>
      <c r="B44" s="56"/>
      <c r="C44" s="57"/>
      <c r="D44" s="10">
        <v>1135</v>
      </c>
      <c r="E44" s="15">
        <f t="shared" si="7"/>
        <v>0</v>
      </c>
      <c r="F44" s="15"/>
      <c r="G44" s="15"/>
      <c r="H44" s="41">
        <f t="shared" si="4"/>
        <v>0</v>
      </c>
      <c r="I44" s="41">
        <f t="shared" si="5"/>
        <v>0</v>
      </c>
      <c r="J44" s="41">
        <f t="shared" si="6"/>
        <v>0</v>
      </c>
      <c r="K44" s="31"/>
    </row>
    <row r="45" spans="1:11" ht="15" customHeight="1">
      <c r="A45" s="55" t="s">
        <v>37</v>
      </c>
      <c r="B45" s="56"/>
      <c r="C45" s="57"/>
      <c r="D45" s="10">
        <v>1140</v>
      </c>
      <c r="E45" s="15">
        <f t="shared" si="7"/>
        <v>0</v>
      </c>
      <c r="F45" s="15"/>
      <c r="G45" s="15"/>
      <c r="H45" s="41">
        <f t="shared" si="4"/>
        <v>0</v>
      </c>
      <c r="I45" s="41">
        <f t="shared" si="5"/>
        <v>0</v>
      </c>
      <c r="J45" s="41">
        <f t="shared" si="6"/>
        <v>0</v>
      </c>
      <c r="K45" s="31"/>
    </row>
    <row r="46" spans="1:11" ht="15" customHeight="1">
      <c r="A46" s="55" t="s">
        <v>38</v>
      </c>
      <c r="B46" s="56"/>
      <c r="C46" s="57"/>
      <c r="D46" s="10">
        <v>1145</v>
      </c>
      <c r="E46" s="15">
        <f t="shared" si="7"/>
        <v>0</v>
      </c>
      <c r="F46" s="15"/>
      <c r="G46" s="15"/>
      <c r="H46" s="41">
        <f t="shared" si="4"/>
        <v>0</v>
      </c>
      <c r="I46" s="41">
        <f t="shared" si="5"/>
        <v>0</v>
      </c>
      <c r="J46" s="41">
        <f t="shared" si="6"/>
        <v>0</v>
      </c>
      <c r="K46" s="31"/>
    </row>
    <row r="47" spans="1:11" ht="15" customHeight="1">
      <c r="A47" s="55" t="s">
        <v>39</v>
      </c>
      <c r="B47" s="56"/>
      <c r="C47" s="57"/>
      <c r="D47" s="10">
        <v>1150</v>
      </c>
      <c r="E47" s="15">
        <f t="shared" si="7"/>
        <v>0</v>
      </c>
      <c r="F47" s="15"/>
      <c r="G47" s="15"/>
      <c r="H47" s="41">
        <f t="shared" si="4"/>
        <v>0</v>
      </c>
      <c r="I47" s="41">
        <f t="shared" si="5"/>
        <v>0</v>
      </c>
      <c r="J47" s="41">
        <f t="shared" si="6"/>
        <v>0</v>
      </c>
      <c r="K47" s="31"/>
    </row>
    <row r="48" spans="1:11" ht="15" customHeight="1">
      <c r="A48" s="55" t="s">
        <v>40</v>
      </c>
      <c r="B48" s="56"/>
      <c r="C48" s="57"/>
      <c r="D48" s="10">
        <v>1155</v>
      </c>
      <c r="E48" s="15">
        <f t="shared" si="7"/>
        <v>0</v>
      </c>
      <c r="F48" s="15"/>
      <c r="G48" s="15"/>
      <c r="H48" s="41">
        <f t="shared" si="4"/>
        <v>0</v>
      </c>
      <c r="I48" s="41">
        <f t="shared" si="5"/>
        <v>0</v>
      </c>
      <c r="J48" s="41">
        <f t="shared" si="6"/>
        <v>0</v>
      </c>
      <c r="K48" s="31"/>
    </row>
    <row r="49" spans="1:11" ht="28.5" customHeight="1">
      <c r="A49" s="55" t="s">
        <v>41</v>
      </c>
      <c r="B49" s="56"/>
      <c r="C49" s="57"/>
      <c r="D49" s="10"/>
      <c r="E49" s="15">
        <f t="shared" si="7"/>
        <v>0</v>
      </c>
      <c r="F49" s="14"/>
      <c r="G49" s="14"/>
      <c r="H49" s="41">
        <f aca="true" t="shared" si="8" ref="H49:H60">I49+J49</f>
        <v>0</v>
      </c>
      <c r="I49" s="41">
        <f aca="true" t="shared" si="9" ref="I49:I60">J49+K49</f>
        <v>0</v>
      </c>
      <c r="J49" s="41">
        <f aca="true" t="shared" si="10" ref="J49:J60">K49+L49</f>
        <v>0</v>
      </c>
      <c r="K49" s="31"/>
    </row>
    <row r="50" spans="1:11" ht="15" customHeight="1">
      <c r="A50" s="55" t="s">
        <v>42</v>
      </c>
      <c r="B50" s="56"/>
      <c r="C50" s="57"/>
      <c r="D50" s="10">
        <v>1160</v>
      </c>
      <c r="E50" s="15">
        <f t="shared" si="7"/>
        <v>0</v>
      </c>
      <c r="F50" s="14"/>
      <c r="G50" s="14"/>
      <c r="H50" s="41">
        <f t="shared" si="8"/>
        <v>0</v>
      </c>
      <c r="I50" s="41">
        <f t="shared" si="9"/>
        <v>0</v>
      </c>
      <c r="J50" s="41">
        <f t="shared" si="10"/>
        <v>0</v>
      </c>
      <c r="K50" s="31"/>
    </row>
    <row r="51" spans="1:11" ht="15" customHeight="1">
      <c r="A51" s="55" t="s">
        <v>43</v>
      </c>
      <c r="B51" s="56"/>
      <c r="C51" s="57"/>
      <c r="D51" s="10">
        <v>1161</v>
      </c>
      <c r="E51" s="15">
        <f t="shared" si="7"/>
        <v>0</v>
      </c>
      <c r="F51" s="15"/>
      <c r="G51" s="15"/>
      <c r="H51" s="41">
        <f t="shared" si="8"/>
        <v>0</v>
      </c>
      <c r="I51" s="41">
        <f t="shared" si="9"/>
        <v>0</v>
      </c>
      <c r="J51" s="41">
        <f t="shared" si="10"/>
        <v>0</v>
      </c>
      <c r="K51" s="31"/>
    </row>
    <row r="52" spans="1:11" ht="15" customHeight="1">
      <c r="A52" s="55" t="s">
        <v>44</v>
      </c>
      <c r="B52" s="56"/>
      <c r="C52" s="57"/>
      <c r="D52" s="10">
        <v>1162</v>
      </c>
      <c r="E52" s="15">
        <f t="shared" si="7"/>
        <v>0</v>
      </c>
      <c r="F52" s="15"/>
      <c r="G52" s="15"/>
      <c r="H52" s="41">
        <f t="shared" si="8"/>
        <v>0</v>
      </c>
      <c r="I52" s="41">
        <f t="shared" si="9"/>
        <v>0</v>
      </c>
      <c r="J52" s="41">
        <f t="shared" si="10"/>
        <v>0</v>
      </c>
      <c r="K52" s="31"/>
    </row>
    <row r="53" spans="1:11" ht="15" customHeight="1">
      <c r="A53" s="55" t="s">
        <v>45</v>
      </c>
      <c r="B53" s="56"/>
      <c r="C53" s="57"/>
      <c r="D53" s="10">
        <v>1163</v>
      </c>
      <c r="E53" s="15">
        <f t="shared" si="7"/>
        <v>0</v>
      </c>
      <c r="F53" s="15"/>
      <c r="G53" s="15"/>
      <c r="H53" s="41">
        <f t="shared" si="8"/>
        <v>0</v>
      </c>
      <c r="I53" s="41">
        <f t="shared" si="9"/>
        <v>0</v>
      </c>
      <c r="J53" s="41">
        <f t="shared" si="10"/>
        <v>0</v>
      </c>
      <c r="K53" s="31"/>
    </row>
    <row r="54" spans="1:11" ht="15" customHeight="1">
      <c r="A54" s="55" t="s">
        <v>46</v>
      </c>
      <c r="B54" s="56"/>
      <c r="C54" s="57"/>
      <c r="D54" s="10">
        <v>1165</v>
      </c>
      <c r="E54" s="15">
        <f t="shared" si="7"/>
        <v>0</v>
      </c>
      <c r="F54" s="15"/>
      <c r="G54" s="15"/>
      <c r="H54" s="41">
        <f t="shared" si="8"/>
        <v>0</v>
      </c>
      <c r="I54" s="41">
        <f t="shared" si="9"/>
        <v>0</v>
      </c>
      <c r="J54" s="41">
        <f t="shared" si="10"/>
        <v>0</v>
      </c>
      <c r="K54" s="31"/>
    </row>
    <row r="55" spans="1:11" ht="15" customHeight="1">
      <c r="A55" s="55" t="s">
        <v>47</v>
      </c>
      <c r="B55" s="56"/>
      <c r="C55" s="57"/>
      <c r="D55" s="10"/>
      <c r="E55" s="15">
        <f t="shared" si="7"/>
        <v>0</v>
      </c>
      <c r="F55" s="14"/>
      <c r="G55" s="14"/>
      <c r="H55" s="41">
        <f t="shared" si="8"/>
        <v>0</v>
      </c>
      <c r="I55" s="41">
        <f t="shared" si="9"/>
        <v>0</v>
      </c>
      <c r="J55" s="41">
        <f t="shared" si="10"/>
        <v>0</v>
      </c>
      <c r="K55" s="31"/>
    </row>
    <row r="56" spans="1:11" ht="15" customHeight="1">
      <c r="A56" s="55" t="s">
        <v>48</v>
      </c>
      <c r="B56" s="56"/>
      <c r="C56" s="57"/>
      <c r="D56" s="10">
        <v>1170</v>
      </c>
      <c r="E56" s="15">
        <f t="shared" si="7"/>
        <v>0</v>
      </c>
      <c r="F56" s="15"/>
      <c r="G56" s="15"/>
      <c r="H56" s="41">
        <f t="shared" si="8"/>
        <v>0</v>
      </c>
      <c r="I56" s="41">
        <f t="shared" si="9"/>
        <v>0</v>
      </c>
      <c r="J56" s="41">
        <f t="shared" si="10"/>
        <v>0</v>
      </c>
      <c r="K56" s="31"/>
    </row>
    <row r="57" spans="1:11" ht="15" customHeight="1">
      <c r="A57" s="55" t="s">
        <v>49</v>
      </c>
      <c r="B57" s="56"/>
      <c r="C57" s="57"/>
      <c r="D57" s="10">
        <v>1175</v>
      </c>
      <c r="E57" s="15">
        <f t="shared" si="7"/>
        <v>0</v>
      </c>
      <c r="F57" s="14"/>
      <c r="G57" s="14"/>
      <c r="H57" s="41">
        <f t="shared" si="8"/>
        <v>0</v>
      </c>
      <c r="I57" s="41">
        <f t="shared" si="9"/>
        <v>0</v>
      </c>
      <c r="J57" s="41">
        <f t="shared" si="10"/>
        <v>0</v>
      </c>
      <c r="K57" s="31"/>
    </row>
    <row r="58" spans="1:11" ht="15" customHeight="1">
      <c r="A58" s="55" t="s">
        <v>50</v>
      </c>
      <c r="B58" s="56"/>
      <c r="C58" s="57"/>
      <c r="D58" s="10">
        <v>1176</v>
      </c>
      <c r="E58" s="15">
        <f t="shared" si="7"/>
        <v>0</v>
      </c>
      <c r="F58" s="15"/>
      <c r="G58" s="15"/>
      <c r="H58" s="41">
        <f t="shared" si="8"/>
        <v>0</v>
      </c>
      <c r="I58" s="41">
        <f t="shared" si="9"/>
        <v>0</v>
      </c>
      <c r="J58" s="41">
        <f t="shared" si="10"/>
        <v>0</v>
      </c>
      <c r="K58" s="31"/>
    </row>
    <row r="59" spans="1:11" ht="15" customHeight="1">
      <c r="A59" s="55" t="s">
        <v>51</v>
      </c>
      <c r="B59" s="56"/>
      <c r="C59" s="57"/>
      <c r="D59" s="10">
        <v>1177</v>
      </c>
      <c r="E59" s="15">
        <f t="shared" si="7"/>
        <v>0</v>
      </c>
      <c r="F59" s="15"/>
      <c r="G59" s="15"/>
      <c r="H59" s="41">
        <f t="shared" si="8"/>
        <v>0</v>
      </c>
      <c r="I59" s="41">
        <f t="shared" si="9"/>
        <v>0</v>
      </c>
      <c r="J59" s="41">
        <f t="shared" si="10"/>
        <v>0</v>
      </c>
      <c r="K59" s="31"/>
    </row>
    <row r="60" spans="1:11" ht="15" customHeight="1">
      <c r="A60" s="55" t="s">
        <v>52</v>
      </c>
      <c r="B60" s="56"/>
      <c r="C60" s="57"/>
      <c r="D60" s="10">
        <v>1180</v>
      </c>
      <c r="E60" s="15">
        <f t="shared" si="7"/>
        <v>0</v>
      </c>
      <c r="F60" s="15"/>
      <c r="G60" s="15"/>
      <c r="H60" s="41">
        <f t="shared" si="8"/>
        <v>0</v>
      </c>
      <c r="I60" s="41">
        <f t="shared" si="9"/>
        <v>0</v>
      </c>
      <c r="J60" s="41">
        <f t="shared" si="10"/>
        <v>0</v>
      </c>
      <c r="K60" s="31"/>
    </row>
    <row r="61" spans="1:11" ht="15" customHeight="1">
      <c r="A61" s="82" t="s">
        <v>53</v>
      </c>
      <c r="B61" s="83"/>
      <c r="C61" s="84"/>
      <c r="D61" s="9">
        <v>1195</v>
      </c>
      <c r="E61" s="15">
        <f t="shared" si="7"/>
        <v>0</v>
      </c>
      <c r="F61" s="14"/>
      <c r="G61" s="14"/>
      <c r="H61" s="15">
        <v>172.42</v>
      </c>
      <c r="I61" s="41">
        <v>0</v>
      </c>
      <c r="J61" s="21">
        <v>172.42</v>
      </c>
      <c r="K61" s="31"/>
    </row>
    <row r="62" spans="1:11" ht="15" customHeight="1">
      <c r="A62" s="82" t="s">
        <v>54</v>
      </c>
      <c r="B62" s="83"/>
      <c r="C62" s="84"/>
      <c r="D62" s="9">
        <v>1200</v>
      </c>
      <c r="E62" s="15">
        <f t="shared" si="7"/>
        <v>0</v>
      </c>
      <c r="F62" s="15"/>
      <c r="G62" s="15"/>
      <c r="H62" s="41">
        <f>I62+J62</f>
        <v>0</v>
      </c>
      <c r="I62" s="41">
        <f>J62+K62</f>
        <v>0</v>
      </c>
      <c r="J62" s="41">
        <f>K62+L62</f>
        <v>0</v>
      </c>
      <c r="K62" s="31"/>
    </row>
    <row r="63" spans="1:11" ht="15" customHeight="1">
      <c r="A63" s="82" t="s">
        <v>11</v>
      </c>
      <c r="B63" s="83"/>
      <c r="C63" s="84"/>
      <c r="D63" s="9">
        <v>1300</v>
      </c>
      <c r="E63" s="23">
        <f t="shared" si="7"/>
        <v>124652.62999999999</v>
      </c>
      <c r="F63" s="16">
        <f>F62+F61+F36</f>
        <v>81065.51999999999</v>
      </c>
      <c r="G63" s="16">
        <f>G62+G61+G36</f>
        <v>43587.11</v>
      </c>
      <c r="H63" s="23">
        <f>I63+J63</f>
        <v>309853.5800000001</v>
      </c>
      <c r="I63" s="32">
        <f>I62+I61+I36</f>
        <v>177586.32000000004</v>
      </c>
      <c r="J63" s="25">
        <f>J62+J61+J36</f>
        <v>132267.26</v>
      </c>
      <c r="K63" s="31"/>
    </row>
    <row r="64" spans="1:11" ht="38.25" customHeight="1">
      <c r="A64" s="50" t="s">
        <v>55</v>
      </c>
      <c r="B64" s="87"/>
      <c r="C64" s="52"/>
      <c r="D64" s="60" t="s">
        <v>14</v>
      </c>
      <c r="E64" s="60" t="s">
        <v>15</v>
      </c>
      <c r="F64" s="46" t="s">
        <v>82</v>
      </c>
      <c r="G64" s="47"/>
      <c r="H64" s="60" t="s">
        <v>85</v>
      </c>
      <c r="I64" s="50" t="s">
        <v>87</v>
      </c>
      <c r="J64" s="52" t="s">
        <v>86</v>
      </c>
      <c r="K64" s="31"/>
    </row>
    <row r="65" spans="1:11" ht="12.75">
      <c r="A65" s="51"/>
      <c r="B65" s="88"/>
      <c r="C65" s="53"/>
      <c r="D65" s="61"/>
      <c r="E65" s="61"/>
      <c r="F65" s="9" t="s">
        <v>83</v>
      </c>
      <c r="G65" s="9" t="s">
        <v>84</v>
      </c>
      <c r="H65" s="61"/>
      <c r="I65" s="51"/>
      <c r="J65" s="53"/>
      <c r="K65" s="31"/>
    </row>
    <row r="66" spans="1:11" ht="14.25" customHeight="1">
      <c r="A66" s="46">
        <v>1</v>
      </c>
      <c r="B66" s="48"/>
      <c r="C66" s="47"/>
      <c r="D66" s="9">
        <v>2</v>
      </c>
      <c r="E66" s="9">
        <v>3</v>
      </c>
      <c r="F66" s="9">
        <v>4</v>
      </c>
      <c r="G66" s="9">
        <v>5</v>
      </c>
      <c r="H66" s="9">
        <v>6</v>
      </c>
      <c r="I66" s="9">
        <v>7</v>
      </c>
      <c r="J66" s="9">
        <v>8</v>
      </c>
      <c r="K66" s="31"/>
    </row>
    <row r="67" spans="1:11" ht="15" customHeight="1">
      <c r="A67" s="62" t="s">
        <v>56</v>
      </c>
      <c r="B67" s="62"/>
      <c r="C67" s="62"/>
      <c r="D67" s="62"/>
      <c r="E67" s="62"/>
      <c r="F67" s="62"/>
      <c r="G67" s="62"/>
      <c r="H67" s="62"/>
      <c r="K67" s="31"/>
    </row>
    <row r="68" spans="1:11" ht="15" customHeight="1">
      <c r="A68" s="55" t="s">
        <v>57</v>
      </c>
      <c r="B68" s="56"/>
      <c r="C68" s="57"/>
      <c r="D68" s="10">
        <v>1400</v>
      </c>
      <c r="E68" s="17">
        <f>F68+G68</f>
        <v>112307.09</v>
      </c>
      <c r="F68" s="17">
        <v>76456.55</v>
      </c>
      <c r="G68" s="17">
        <v>35850.54</v>
      </c>
      <c r="H68" s="17">
        <f>I68+J68</f>
        <v>273184.20999999996</v>
      </c>
      <c r="I68" s="21">
        <v>164790.78</v>
      </c>
      <c r="J68" s="21">
        <v>108393.43</v>
      </c>
      <c r="K68" s="31"/>
    </row>
    <row r="69" spans="1:11" ht="15" customHeight="1">
      <c r="A69" s="55" t="s">
        <v>58</v>
      </c>
      <c r="B69" s="56"/>
      <c r="C69" s="57"/>
      <c r="D69" s="10">
        <v>1410</v>
      </c>
      <c r="E69" s="17">
        <f aca="true" t="shared" si="11" ref="E69:E74">F69+G69</f>
        <v>0</v>
      </c>
      <c r="F69" s="17"/>
      <c r="G69" s="17"/>
      <c r="H69" s="41">
        <f aca="true" t="shared" si="12" ref="H69:H74">I69+J69</f>
        <v>0</v>
      </c>
      <c r="I69" s="41">
        <f>J69+K69</f>
        <v>0</v>
      </c>
      <c r="J69" s="41">
        <f>K69+L69</f>
        <v>0</v>
      </c>
      <c r="K69" s="31"/>
    </row>
    <row r="70" spans="1:11" ht="15" customHeight="1">
      <c r="A70" s="55" t="s">
        <v>59</v>
      </c>
      <c r="B70" s="56"/>
      <c r="C70" s="57"/>
      <c r="D70" s="10">
        <v>1420</v>
      </c>
      <c r="E70" s="17">
        <f t="shared" si="11"/>
        <v>-1895351.97</v>
      </c>
      <c r="F70" s="17">
        <v>4608.97</v>
      </c>
      <c r="G70" s="17">
        <v>-1899960.94</v>
      </c>
      <c r="H70" s="17">
        <f t="shared" si="12"/>
        <v>-1871028.14</v>
      </c>
      <c r="I70" s="17">
        <v>-1894901.97</v>
      </c>
      <c r="J70" s="17">
        <v>23873.83</v>
      </c>
      <c r="K70" s="31"/>
    </row>
    <row r="71" spans="1:11" ht="15" customHeight="1">
      <c r="A71" s="55" t="s">
        <v>60</v>
      </c>
      <c r="B71" s="56"/>
      <c r="C71" s="57"/>
      <c r="D71" s="10">
        <v>1430</v>
      </c>
      <c r="E71" s="17">
        <f t="shared" si="11"/>
        <v>0</v>
      </c>
      <c r="F71" s="17"/>
      <c r="G71" s="17"/>
      <c r="H71" s="41">
        <f t="shared" si="12"/>
        <v>0</v>
      </c>
      <c r="I71" s="41">
        <f aca="true" t="shared" si="13" ref="I71:J73">J71+K71</f>
        <v>0</v>
      </c>
      <c r="J71" s="41">
        <f t="shared" si="13"/>
        <v>0</v>
      </c>
      <c r="K71" s="31"/>
    </row>
    <row r="72" spans="1:11" ht="15" customHeight="1">
      <c r="A72" s="55" t="s">
        <v>61</v>
      </c>
      <c r="B72" s="56"/>
      <c r="C72" s="57"/>
      <c r="D72" s="10">
        <v>1440</v>
      </c>
      <c r="E72" s="17">
        <f t="shared" si="11"/>
        <v>0</v>
      </c>
      <c r="F72" s="17"/>
      <c r="G72" s="17"/>
      <c r="H72" s="41">
        <f t="shared" si="12"/>
        <v>0</v>
      </c>
      <c r="I72" s="41">
        <f t="shared" si="13"/>
        <v>0</v>
      </c>
      <c r="J72" s="41">
        <f t="shared" si="13"/>
        <v>0</v>
      </c>
      <c r="K72" s="31"/>
    </row>
    <row r="73" spans="1:11" ht="15" customHeight="1">
      <c r="A73" s="55" t="s">
        <v>62</v>
      </c>
      <c r="B73" s="56"/>
      <c r="C73" s="57"/>
      <c r="D73" s="10">
        <v>1450</v>
      </c>
      <c r="E73" s="17">
        <f t="shared" si="11"/>
        <v>0</v>
      </c>
      <c r="F73" s="17"/>
      <c r="G73" s="17"/>
      <c r="H73" s="41">
        <f t="shared" si="12"/>
        <v>0</v>
      </c>
      <c r="I73" s="41">
        <f t="shared" si="13"/>
        <v>0</v>
      </c>
      <c r="J73" s="41">
        <f t="shared" si="13"/>
        <v>0</v>
      </c>
      <c r="K73" s="31"/>
    </row>
    <row r="74" spans="1:11" ht="15" customHeight="1">
      <c r="A74" s="82" t="s">
        <v>28</v>
      </c>
      <c r="B74" s="83"/>
      <c r="C74" s="84"/>
      <c r="D74" s="9">
        <v>1495</v>
      </c>
      <c r="E74" s="20">
        <f t="shared" si="11"/>
        <v>-1783044.88</v>
      </c>
      <c r="F74" s="18">
        <f>SUM(F68:F73)</f>
        <v>81065.52</v>
      </c>
      <c r="G74" s="18">
        <f>SUM(G68:G73)</f>
        <v>-1864110.4</v>
      </c>
      <c r="H74" s="20">
        <f t="shared" si="12"/>
        <v>-1597843.93</v>
      </c>
      <c r="I74" s="24">
        <f>SUM(I68:I73)</f>
        <v>-1730111.19</v>
      </c>
      <c r="J74" s="24">
        <f>SUM(J68:J73)</f>
        <v>132267.26</v>
      </c>
      <c r="K74" s="31"/>
    </row>
    <row r="75" spans="1:11" ht="15" customHeight="1">
      <c r="A75" s="85" t="s">
        <v>63</v>
      </c>
      <c r="B75" s="86"/>
      <c r="C75" s="86"/>
      <c r="D75" s="86"/>
      <c r="E75" s="86"/>
      <c r="F75" s="86"/>
      <c r="G75" s="86"/>
      <c r="H75" s="86"/>
      <c r="I75" s="86"/>
      <c r="J75" s="86"/>
      <c r="K75" s="31"/>
    </row>
    <row r="76" spans="1:11" ht="15" customHeight="1">
      <c r="A76" s="55" t="s">
        <v>64</v>
      </c>
      <c r="B76" s="56"/>
      <c r="C76" s="57"/>
      <c r="D76" s="10"/>
      <c r="E76" s="19"/>
      <c r="F76" s="19"/>
      <c r="G76" s="19"/>
      <c r="H76" s="19"/>
      <c r="I76" s="41">
        <f aca="true" t="shared" si="14" ref="I76:I88">J76+K76</f>
        <v>0</v>
      </c>
      <c r="J76" s="41">
        <f aca="true" t="shared" si="15" ref="J76:J92">K76+L76</f>
        <v>0</v>
      </c>
      <c r="K76" s="31"/>
    </row>
    <row r="77" spans="1:11" ht="15" customHeight="1">
      <c r="A77" s="55" t="s">
        <v>65</v>
      </c>
      <c r="B77" s="56"/>
      <c r="C77" s="57"/>
      <c r="D77" s="10">
        <v>1500</v>
      </c>
      <c r="E77" s="17">
        <f>F77+G77</f>
        <v>0</v>
      </c>
      <c r="F77" s="17"/>
      <c r="G77" s="17"/>
      <c r="H77" s="41">
        <f>I77+J77</f>
        <v>0</v>
      </c>
      <c r="I77" s="41">
        <f t="shared" si="14"/>
        <v>0</v>
      </c>
      <c r="J77" s="41">
        <f t="shared" si="15"/>
        <v>0</v>
      </c>
      <c r="K77" s="31"/>
    </row>
    <row r="78" spans="1:11" ht="15" customHeight="1">
      <c r="A78" s="55" t="s">
        <v>66</v>
      </c>
      <c r="B78" s="56"/>
      <c r="C78" s="57"/>
      <c r="D78" s="10">
        <v>1510</v>
      </c>
      <c r="E78" s="17">
        <f aca="true" t="shared" si="16" ref="E78:E93">F78+G78</f>
        <v>0</v>
      </c>
      <c r="F78" s="17"/>
      <c r="G78" s="17"/>
      <c r="H78" s="41">
        <f aca="true" t="shared" si="17" ref="H78:H93">I78+J78</f>
        <v>0</v>
      </c>
      <c r="I78" s="41">
        <f t="shared" si="14"/>
        <v>0</v>
      </c>
      <c r="J78" s="41">
        <f t="shared" si="15"/>
        <v>0</v>
      </c>
      <c r="K78" s="31"/>
    </row>
    <row r="79" spans="1:11" ht="15" customHeight="1">
      <c r="A79" s="55" t="s">
        <v>67</v>
      </c>
      <c r="B79" s="56"/>
      <c r="C79" s="57"/>
      <c r="D79" s="10">
        <v>1520</v>
      </c>
      <c r="E79" s="17">
        <f t="shared" si="16"/>
        <v>0</v>
      </c>
      <c r="F79" s="17"/>
      <c r="G79" s="17"/>
      <c r="H79" s="41">
        <f t="shared" si="17"/>
        <v>0</v>
      </c>
      <c r="I79" s="41">
        <f t="shared" si="14"/>
        <v>0</v>
      </c>
      <c r="J79" s="41">
        <f t="shared" si="15"/>
        <v>0</v>
      </c>
      <c r="K79" s="31"/>
    </row>
    <row r="80" spans="1:11" ht="15" customHeight="1">
      <c r="A80" s="55" t="s">
        <v>68</v>
      </c>
      <c r="B80" s="56"/>
      <c r="C80" s="57"/>
      <c r="D80" s="10">
        <v>1530</v>
      </c>
      <c r="E80" s="17">
        <f t="shared" si="16"/>
        <v>0</v>
      </c>
      <c r="F80" s="17"/>
      <c r="G80" s="17"/>
      <c r="H80" s="41">
        <f t="shared" si="17"/>
        <v>0</v>
      </c>
      <c r="I80" s="41">
        <f t="shared" si="14"/>
        <v>0</v>
      </c>
      <c r="J80" s="41">
        <f t="shared" si="15"/>
        <v>0</v>
      </c>
      <c r="K80" s="31"/>
    </row>
    <row r="81" spans="1:11" ht="15" customHeight="1">
      <c r="A81" s="55" t="s">
        <v>69</v>
      </c>
      <c r="B81" s="56"/>
      <c r="C81" s="57"/>
      <c r="D81" s="10"/>
      <c r="E81" s="17">
        <f t="shared" si="16"/>
        <v>0</v>
      </c>
      <c r="F81" s="19"/>
      <c r="G81" s="19"/>
      <c r="H81" s="41">
        <f t="shared" si="17"/>
        <v>0</v>
      </c>
      <c r="I81" s="41">
        <f t="shared" si="14"/>
        <v>0</v>
      </c>
      <c r="J81" s="41">
        <f t="shared" si="15"/>
        <v>0</v>
      </c>
      <c r="K81" s="31"/>
    </row>
    <row r="82" spans="1:11" ht="15" customHeight="1">
      <c r="A82" s="55" t="s">
        <v>70</v>
      </c>
      <c r="B82" s="56"/>
      <c r="C82" s="57"/>
      <c r="D82" s="10">
        <v>1540</v>
      </c>
      <c r="E82" s="17">
        <f t="shared" si="16"/>
        <v>0</v>
      </c>
      <c r="F82" s="19"/>
      <c r="G82" s="19"/>
      <c r="H82" s="41">
        <f t="shared" si="17"/>
        <v>0</v>
      </c>
      <c r="I82" s="41">
        <f t="shared" si="14"/>
        <v>0</v>
      </c>
      <c r="J82" s="41">
        <f t="shared" si="15"/>
        <v>0</v>
      </c>
      <c r="K82" s="31"/>
    </row>
    <row r="83" spans="1:11" ht="15" customHeight="1">
      <c r="A83" s="55" t="s">
        <v>34</v>
      </c>
      <c r="B83" s="56"/>
      <c r="C83" s="57"/>
      <c r="D83" s="10">
        <v>1545</v>
      </c>
      <c r="E83" s="17">
        <f t="shared" si="16"/>
        <v>0</v>
      </c>
      <c r="F83" s="17"/>
      <c r="G83" s="17"/>
      <c r="H83" s="41">
        <f t="shared" si="17"/>
        <v>0</v>
      </c>
      <c r="I83" s="41">
        <f t="shared" si="14"/>
        <v>0</v>
      </c>
      <c r="J83" s="41">
        <f t="shared" si="15"/>
        <v>0</v>
      </c>
      <c r="K83" s="31"/>
    </row>
    <row r="84" spans="1:11" ht="15" customHeight="1">
      <c r="A84" s="55" t="s">
        <v>66</v>
      </c>
      <c r="B84" s="56"/>
      <c r="C84" s="57"/>
      <c r="D84" s="10">
        <v>1550</v>
      </c>
      <c r="E84" s="17">
        <f t="shared" si="16"/>
        <v>0</v>
      </c>
      <c r="F84" s="17"/>
      <c r="G84" s="17"/>
      <c r="H84" s="41">
        <f t="shared" si="17"/>
        <v>0</v>
      </c>
      <c r="I84" s="41">
        <f t="shared" si="14"/>
        <v>0</v>
      </c>
      <c r="J84" s="41">
        <f t="shared" si="15"/>
        <v>0</v>
      </c>
      <c r="K84" s="31"/>
    </row>
    <row r="85" spans="1:11" ht="15" customHeight="1">
      <c r="A85" s="55" t="s">
        <v>71</v>
      </c>
      <c r="B85" s="56"/>
      <c r="C85" s="57"/>
      <c r="D85" s="10">
        <v>1555</v>
      </c>
      <c r="E85" s="17">
        <f t="shared" si="16"/>
        <v>0</v>
      </c>
      <c r="F85" s="17"/>
      <c r="G85" s="17"/>
      <c r="H85" s="41">
        <f t="shared" si="17"/>
        <v>0</v>
      </c>
      <c r="I85" s="41">
        <f t="shared" si="14"/>
        <v>0</v>
      </c>
      <c r="J85" s="41">
        <f t="shared" si="15"/>
        <v>0</v>
      </c>
      <c r="K85" s="31"/>
    </row>
    <row r="86" spans="1:11" ht="15" customHeight="1">
      <c r="A86" s="55" t="s">
        <v>72</v>
      </c>
      <c r="B86" s="56"/>
      <c r="C86" s="57"/>
      <c r="D86" s="10">
        <v>1560</v>
      </c>
      <c r="E86" s="17">
        <f t="shared" si="16"/>
        <v>0</v>
      </c>
      <c r="F86" s="17"/>
      <c r="G86" s="17"/>
      <c r="H86" s="41">
        <f t="shared" si="17"/>
        <v>0</v>
      </c>
      <c r="I86" s="41">
        <f t="shared" si="14"/>
        <v>0</v>
      </c>
      <c r="J86" s="41">
        <f t="shared" si="15"/>
        <v>0</v>
      </c>
      <c r="K86" s="31"/>
    </row>
    <row r="87" spans="1:11" ht="15" customHeight="1">
      <c r="A87" s="55" t="s">
        <v>37</v>
      </c>
      <c r="B87" s="56"/>
      <c r="C87" s="57"/>
      <c r="D87" s="10">
        <v>1565</v>
      </c>
      <c r="E87" s="17">
        <f t="shared" si="16"/>
        <v>0</v>
      </c>
      <c r="F87" s="17"/>
      <c r="G87" s="17"/>
      <c r="H87" s="41">
        <f t="shared" si="17"/>
        <v>0</v>
      </c>
      <c r="I87" s="41">
        <f t="shared" si="14"/>
        <v>0</v>
      </c>
      <c r="J87" s="41">
        <f t="shared" si="15"/>
        <v>0</v>
      </c>
      <c r="K87" s="31"/>
    </row>
    <row r="88" spans="1:11" ht="15" customHeight="1">
      <c r="A88" s="55" t="s">
        <v>38</v>
      </c>
      <c r="B88" s="56"/>
      <c r="C88" s="57"/>
      <c r="D88" s="10">
        <v>1570</v>
      </c>
      <c r="E88" s="17">
        <f t="shared" si="16"/>
        <v>0</v>
      </c>
      <c r="F88" s="17"/>
      <c r="G88" s="17"/>
      <c r="H88" s="41">
        <f t="shared" si="17"/>
        <v>0</v>
      </c>
      <c r="I88" s="41">
        <f t="shared" si="14"/>
        <v>0</v>
      </c>
      <c r="J88" s="41">
        <f t="shared" si="15"/>
        <v>0</v>
      </c>
      <c r="K88" s="31"/>
    </row>
    <row r="89" spans="1:11" ht="15" customHeight="1">
      <c r="A89" s="55" t="s">
        <v>73</v>
      </c>
      <c r="B89" s="56"/>
      <c r="C89" s="57"/>
      <c r="D89" s="10">
        <v>1575</v>
      </c>
      <c r="E89" s="17">
        <f t="shared" si="16"/>
        <v>0</v>
      </c>
      <c r="F89" s="17"/>
      <c r="G89" s="17"/>
      <c r="H89" s="17">
        <f t="shared" si="17"/>
        <v>1907697.51</v>
      </c>
      <c r="I89" s="21">
        <v>1907697.51</v>
      </c>
      <c r="J89" s="41">
        <f t="shared" si="15"/>
        <v>0</v>
      </c>
      <c r="K89" s="31"/>
    </row>
    <row r="90" spans="1:11" ht="15" customHeight="1">
      <c r="A90" s="82" t="s">
        <v>53</v>
      </c>
      <c r="B90" s="83"/>
      <c r="C90" s="84"/>
      <c r="D90" s="9">
        <v>1595</v>
      </c>
      <c r="E90" s="17">
        <f t="shared" si="16"/>
        <v>1907697.51</v>
      </c>
      <c r="F90" s="18">
        <f>SUM(F82:F89)+SUM(F77:F79)+F80</f>
        <v>0</v>
      </c>
      <c r="G90" s="18">
        <v>1907697.51</v>
      </c>
      <c r="H90" s="17">
        <f t="shared" si="17"/>
        <v>1907697.51</v>
      </c>
      <c r="I90" s="21">
        <f>SUM(I82:I89)+SUM(I77:I79)+I80</f>
        <v>1907697.51</v>
      </c>
      <c r="J90" s="41">
        <f t="shared" si="15"/>
        <v>0</v>
      </c>
      <c r="K90" s="31"/>
    </row>
    <row r="91" spans="1:12" ht="15" customHeight="1">
      <c r="A91" s="82" t="s">
        <v>74</v>
      </c>
      <c r="B91" s="83"/>
      <c r="C91" s="84"/>
      <c r="D91" s="9">
        <v>1600</v>
      </c>
      <c r="E91" s="17">
        <f t="shared" si="16"/>
        <v>0</v>
      </c>
      <c r="F91" s="20"/>
      <c r="G91" s="20"/>
      <c r="H91" s="41">
        <f t="shared" si="17"/>
        <v>0</v>
      </c>
      <c r="I91" s="41">
        <f>J91+K91</f>
        <v>0</v>
      </c>
      <c r="J91" s="41">
        <f t="shared" si="15"/>
        <v>0</v>
      </c>
      <c r="K91" s="31"/>
      <c r="L91" s="31"/>
    </row>
    <row r="92" spans="1:11" ht="15" customHeight="1">
      <c r="A92" s="82" t="s">
        <v>75</v>
      </c>
      <c r="B92" s="83"/>
      <c r="C92" s="84"/>
      <c r="D92" s="9">
        <v>1700</v>
      </c>
      <c r="E92" s="17">
        <f t="shared" si="16"/>
        <v>0</v>
      </c>
      <c r="F92" s="20"/>
      <c r="G92" s="20"/>
      <c r="H92" s="41">
        <f t="shared" si="17"/>
        <v>0</v>
      </c>
      <c r="I92" s="41">
        <f>J92+K92</f>
        <v>0</v>
      </c>
      <c r="J92" s="41">
        <f t="shared" si="15"/>
        <v>0</v>
      </c>
      <c r="K92" s="31"/>
    </row>
    <row r="93" spans="1:11" ht="15" customHeight="1">
      <c r="A93" s="82" t="s">
        <v>11</v>
      </c>
      <c r="B93" s="83"/>
      <c r="C93" s="84"/>
      <c r="D93" s="9">
        <v>1800</v>
      </c>
      <c r="E93" s="20">
        <f t="shared" si="16"/>
        <v>124652.6300000001</v>
      </c>
      <c r="F93" s="11">
        <f>F92+F91+F90+F74</f>
        <v>81065.52</v>
      </c>
      <c r="G93" s="11">
        <f>G92+G91+G90+G74</f>
        <v>43587.1100000001</v>
      </c>
      <c r="H93" s="20">
        <f t="shared" si="17"/>
        <v>309853.5800000001</v>
      </c>
      <c r="I93" s="32">
        <f>I74+I90</f>
        <v>177586.32000000007</v>
      </c>
      <c r="J93" s="24">
        <f>J92+J91+J90+J74</f>
        <v>132267.26</v>
      </c>
      <c r="K93" s="31"/>
    </row>
    <row r="96" spans="1:9" ht="34.5" customHeight="1">
      <c r="A96" s="89" t="s">
        <v>91</v>
      </c>
      <c r="B96" s="89"/>
      <c r="C96" s="12"/>
      <c r="E96" s="13" t="s">
        <v>80</v>
      </c>
      <c r="F96" s="13"/>
      <c r="G96" s="13"/>
      <c r="H96" s="90" t="s">
        <v>92</v>
      </c>
      <c r="I96" s="90"/>
    </row>
    <row r="97" spans="1:7" ht="15.75">
      <c r="A97" s="42"/>
      <c r="C97" s="12"/>
      <c r="E97" s="13"/>
      <c r="F97" s="13"/>
      <c r="G97" s="13"/>
    </row>
    <row r="98" spans="1:9" ht="26.25" customHeight="1">
      <c r="A98" s="42" t="s">
        <v>79</v>
      </c>
      <c r="B98" s="43"/>
      <c r="C98" s="12"/>
      <c r="D98" s="43"/>
      <c r="E98" s="12" t="s">
        <v>81</v>
      </c>
      <c r="F98" s="12"/>
      <c r="G98" s="12"/>
      <c r="H98" s="45" t="s">
        <v>93</v>
      </c>
      <c r="I98" s="45"/>
    </row>
    <row r="99" spans="1:3" ht="12.75">
      <c r="A99" s="12"/>
      <c r="C99" s="12"/>
    </row>
    <row r="100" spans="1:3" ht="12.75">
      <c r="A100" s="12"/>
      <c r="C100" s="12"/>
    </row>
    <row r="102" spans="1:10" ht="43.5" customHeight="1">
      <c r="A102" s="44" t="s">
        <v>95</v>
      </c>
      <c r="B102" s="44"/>
      <c r="C102" s="8"/>
      <c r="D102" s="8"/>
      <c r="E102" s="8"/>
      <c r="F102" s="8"/>
      <c r="G102" s="8"/>
      <c r="H102" s="45" t="s">
        <v>92</v>
      </c>
      <c r="I102" s="45"/>
      <c r="J102" s="8"/>
    </row>
    <row r="103" spans="1:10" ht="12.75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2.75">
      <c r="A104" s="8"/>
      <c r="B104" s="8"/>
      <c r="C104" s="8"/>
      <c r="D104" s="8"/>
      <c r="E104" s="8"/>
      <c r="F104" s="8"/>
      <c r="G104" s="8"/>
      <c r="H104" s="8"/>
      <c r="I104" s="8"/>
      <c r="J104" s="8"/>
    </row>
  </sheetData>
  <sheetProtection/>
  <mergeCells count="118">
    <mergeCell ref="A96:B96"/>
    <mergeCell ref="H96:I96"/>
    <mergeCell ref="H98:I98"/>
    <mergeCell ref="A88:C88"/>
    <mergeCell ref="A93:C93"/>
    <mergeCell ref="A89:C89"/>
    <mergeCell ref="A90:C90"/>
    <mergeCell ref="A91:C91"/>
    <mergeCell ref="A92:C92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1:C71"/>
    <mergeCell ref="A72:C72"/>
    <mergeCell ref="A73:C73"/>
    <mergeCell ref="A74:C74"/>
    <mergeCell ref="A75:J75"/>
    <mergeCell ref="A61:C61"/>
    <mergeCell ref="A62:C62"/>
    <mergeCell ref="A63:C63"/>
    <mergeCell ref="A66:C66"/>
    <mergeCell ref="A64:C65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6:C36"/>
    <mergeCell ref="A38:C38"/>
    <mergeCell ref="A39:C39"/>
    <mergeCell ref="A40:C40"/>
    <mergeCell ref="A32:C32"/>
    <mergeCell ref="A33:C33"/>
    <mergeCell ref="A34:C34"/>
    <mergeCell ref="A35:C35"/>
    <mergeCell ref="A37:J37"/>
    <mergeCell ref="B6:D6"/>
    <mergeCell ref="I6:J6"/>
    <mergeCell ref="A30:C30"/>
    <mergeCell ref="A31:C31"/>
    <mergeCell ref="A24:C24"/>
    <mergeCell ref="A25:C25"/>
    <mergeCell ref="A26:C26"/>
    <mergeCell ref="A27:C27"/>
    <mergeCell ref="B8:D8"/>
    <mergeCell ref="A13:H13"/>
    <mergeCell ref="M4:O4"/>
    <mergeCell ref="B5:C5"/>
    <mergeCell ref="M6:O6"/>
    <mergeCell ref="D11:H11"/>
    <mergeCell ref="M11:O11"/>
    <mergeCell ref="M8:O9"/>
    <mergeCell ref="M10:O10"/>
    <mergeCell ref="H5:I5"/>
    <mergeCell ref="A16:C16"/>
    <mergeCell ref="D64:D65"/>
    <mergeCell ref="D1:J3"/>
    <mergeCell ref="M7:O7"/>
    <mergeCell ref="D16:D17"/>
    <mergeCell ref="E16:E17"/>
    <mergeCell ref="H16:H17"/>
    <mergeCell ref="I16:I17"/>
    <mergeCell ref="J16:J17"/>
    <mergeCell ref="B9:D9"/>
    <mergeCell ref="A67:H67"/>
    <mergeCell ref="A68:C68"/>
    <mergeCell ref="A70:C70"/>
    <mergeCell ref="I7:J7"/>
    <mergeCell ref="I8:J8"/>
    <mergeCell ref="I9:J9"/>
    <mergeCell ref="B7:D7"/>
    <mergeCell ref="B10:D10"/>
    <mergeCell ref="A19:C19"/>
    <mergeCell ref="A14:H14"/>
    <mergeCell ref="J64:J65"/>
    <mergeCell ref="E15:I15"/>
    <mergeCell ref="F64:G64"/>
    <mergeCell ref="A28:C28"/>
    <mergeCell ref="A29:C29"/>
    <mergeCell ref="I10:J10"/>
    <mergeCell ref="A20:C20"/>
    <mergeCell ref="A21:C21"/>
    <mergeCell ref="A22:C22"/>
    <mergeCell ref="A23:C23"/>
    <mergeCell ref="A102:B102"/>
    <mergeCell ref="H102:I102"/>
    <mergeCell ref="F16:G16"/>
    <mergeCell ref="A17:C17"/>
    <mergeCell ref="A18:C18"/>
    <mergeCell ref="B15:C15"/>
    <mergeCell ref="I64:I65"/>
    <mergeCell ref="A69:C69"/>
    <mergeCell ref="E64:E65"/>
    <mergeCell ref="H64:H65"/>
  </mergeCell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73" r:id="rId1"/>
  <rowBreaks count="1" manualBreakCount="1">
    <brk id="63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Work-1</cp:lastModifiedBy>
  <cp:lastPrinted>2017-07-06T06:11:04Z</cp:lastPrinted>
  <dcterms:created xsi:type="dcterms:W3CDTF">1996-10-08T23:32:33Z</dcterms:created>
  <dcterms:modified xsi:type="dcterms:W3CDTF">2017-07-06T07:58:49Z</dcterms:modified>
  <cp:category/>
  <cp:version/>
  <cp:contentType/>
  <cp:contentStatus/>
</cp:coreProperties>
</file>