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sheetId="1" r:id="rId1"/>
  </sheets>
  <definedNames>
    <definedName name="_xlfn.AGGREGATE" hidden="1">#NAME?</definedName>
    <definedName name="_xlnm.Print_Titles" localSheetId="0">'дод.6'!$4:$4</definedName>
    <definedName name="_xlnm.Print_Area" localSheetId="0">'дод.6'!$A$1:$I$80</definedName>
  </definedNames>
  <calcPr fullCalcOnLoad="1"/>
</workbook>
</file>

<file path=xl/sharedStrings.xml><?xml version="1.0" encoding="utf-8"?>
<sst xmlns="http://schemas.openxmlformats.org/spreadsheetml/2006/main" count="236" uniqueCount="186">
  <si>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</si>
  <si>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</si>
  <si>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</si>
  <si>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</si>
  <si>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</si>
  <si>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</si>
  <si>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</si>
  <si>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</si>
  <si>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</si>
  <si>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0110170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</si>
  <si>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</si>
  <si>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</si>
  <si>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Додаток 5
до рішення міської ради
"Про міський бюджет  на 2017 рік"</t>
  </si>
  <si>
    <t>Перелік об’єктів, видатки на які у 2017  році будуть проводитися за рахунок коштів бюджету розвитку</t>
  </si>
  <si>
    <t>Апарат міської ради</t>
  </si>
  <si>
    <t xml:space="preserve">Міська рада </t>
  </si>
  <si>
    <t>010116</t>
  </si>
  <si>
    <t>Органи місцевого самоврядування</t>
  </si>
  <si>
    <r>
      <t>Код програмної класифікації видатків та кредитування місцевих бюджетів</t>
    </r>
    <r>
      <rPr>
        <b/>
        <vertAlign val="superscript"/>
        <sz val="11"/>
        <rFont val="Times New Roman"/>
        <family val="1"/>
      </rPr>
      <t>2</t>
    </r>
  </si>
  <si>
    <r>
      <t>Код ТПКВКМБ /
ТКВКБМС</t>
    </r>
    <r>
      <rPr>
        <b/>
        <vertAlign val="superscript"/>
        <sz val="11"/>
        <rFont val="Times New Roman"/>
        <family val="1"/>
      </rPr>
      <t>3</t>
    </r>
  </si>
  <si>
    <r>
      <t>Код ФКВКБ</t>
    </r>
    <r>
      <rPr>
        <b/>
        <vertAlign val="superscript"/>
        <sz val="11"/>
        <rFont val="Times New Roman"/>
        <family val="1"/>
      </rPr>
      <t>4</t>
    </r>
  </si>
  <si>
    <t>Капітальні видатки</t>
  </si>
  <si>
    <t>грн.</t>
  </si>
  <si>
    <t>0117210</t>
  </si>
  <si>
    <t>Підтримка засобів масової інформації</t>
  </si>
  <si>
    <t>0117211</t>
  </si>
  <si>
    <t>120100</t>
  </si>
  <si>
    <t>0830</t>
  </si>
  <si>
    <t>Телебачення і радіомовлення</t>
  </si>
  <si>
    <t>0300000</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</si>
  <si>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</si>
  <si>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0330000</t>
  </si>
  <si>
    <t>Адміністрація Дніпровського району міської ради</t>
  </si>
  <si>
    <t>0336060</t>
  </si>
  <si>
    <t>100203</t>
  </si>
  <si>
    <t>0620</t>
  </si>
  <si>
    <t>Благоустрій міст, сіл, селищ</t>
  </si>
  <si>
    <t>1000000</t>
  </si>
  <si>
    <t>Орган* з питань освіти і науки, молоді та спорту</t>
  </si>
  <si>
    <t>1010000</t>
  </si>
  <si>
    <t>Департамент з гуманітарних питань  міської ради</t>
  </si>
  <si>
    <t>1011010</t>
  </si>
  <si>
    <t>070101</t>
  </si>
  <si>
    <t>0910</t>
  </si>
  <si>
    <t>Дошкільні заклади освіти</t>
  </si>
  <si>
    <t>1011020</t>
  </si>
  <si>
    <t>070201</t>
  </si>
  <si>
    <t>0921</t>
  </si>
  <si>
    <t>Загальноосвітні школи (в т. ч. школа-дитячий садок, інтернат при школі), спеціалізовані школи, ліцеї, гімназії, колегіуми</t>
  </si>
  <si>
    <t>1014070</t>
  </si>
  <si>
    <t>110202</t>
  </si>
  <si>
    <t>0824</t>
  </si>
  <si>
    <t>Музеї і виставки</t>
  </si>
  <si>
    <t>1014100</t>
  </si>
  <si>
    <t>110205</t>
  </si>
  <si>
    <t>0960</t>
  </si>
  <si>
    <t>Школи естетичного виховання дітей</t>
  </si>
  <si>
    <t>1017470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</si>
  <si>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</si>
  <si>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</si>
  <si>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1400000</t>
  </si>
  <si>
    <t>Орган* з питань охорони здоров'я</t>
  </si>
  <si>
    <t>1410000</t>
  </si>
  <si>
    <t>Департамент охорони здоров'я та соціальної політики міської ради</t>
  </si>
  <si>
    <t>1412010</t>
  </si>
  <si>
    <t>080101</t>
  </si>
  <si>
    <t>0731</t>
  </si>
  <si>
    <t>Лікарні</t>
  </si>
  <si>
    <t>1412180</t>
  </si>
  <si>
    <t>080800</t>
  </si>
  <si>
    <t>0726</t>
  </si>
  <si>
    <t>Центри первинної медичної (медико-санітарної) допомоги</t>
  </si>
  <si>
    <t>1413030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</si>
  <si>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</si>
  <si>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1413031</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</si>
  <si>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</si>
  <si>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</si>
  <si>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</si>
  <si>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1413300</t>
  </si>
  <si>
    <t>091214</t>
  </si>
  <si>
    <t>1090</t>
  </si>
  <si>
    <t>Інші установи та заклади</t>
  </si>
  <si>
    <t>1416310</t>
  </si>
  <si>
    <t>150101</t>
  </si>
  <si>
    <t>Капітальні вкладення</t>
  </si>
  <si>
    <t>1500000</t>
  </si>
  <si>
    <t>Орган з питань праці та соціального захисту населення</t>
  </si>
  <si>
    <t>1520000</t>
  </si>
  <si>
    <t>Управління соціального захисту населення Південного району міської ради</t>
  </si>
  <si>
    <t>1526310</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</si>
  <si>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</si>
  <si>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</si>
  <si>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</si>
  <si>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</si>
  <si>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3210180</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</si>
  <si>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</si>
  <si>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</si>
  <si>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</si>
  <si>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</si>
  <si>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</si>
  <si>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160101</t>
  </si>
  <si>
    <t>0421</t>
  </si>
  <si>
    <t>Землеустрій</t>
  </si>
  <si>
    <t>4710000</t>
  </si>
  <si>
    <t>Департамент житлово-комунального господарства та будівництва міської ради</t>
  </si>
  <si>
    <t>4710180</t>
  </si>
  <si>
    <t>4700000</t>
  </si>
  <si>
    <t>Орган з питань будівництва</t>
  </si>
  <si>
    <t>4716010</t>
  </si>
  <si>
    <t>100101</t>
  </si>
  <si>
    <t>0610</t>
  </si>
  <si>
    <t>Житлово-експлуатаційне господарство</t>
  </si>
  <si>
    <t>4716020</t>
  </si>
  <si>
    <t>Капітальний ремонт об`єктів житлового господарства</t>
  </si>
  <si>
    <t>4716021</t>
  </si>
  <si>
    <t>100102</t>
  </si>
  <si>
    <t>Капітальний ремонт житлового фонду місцевих органів влади</t>
  </si>
  <si>
    <t>4716050</t>
  </si>
  <si>
    <t>Фінансова підтримка об`єктів комунального господарства</t>
  </si>
  <si>
    <t>4716051</t>
  </si>
  <si>
    <t>100201</t>
  </si>
  <si>
    <t>Теплові мережі</t>
  </si>
  <si>
    <t>4716060</t>
  </si>
  <si>
    <t>4716310</t>
  </si>
  <si>
    <t>4716350</t>
  </si>
  <si>
    <t>150112</t>
  </si>
  <si>
    <t>Проведення невідкладних відновлювальних робіт, будівництво та реконструкція позашкільних навчальних закладів</t>
  </si>
  <si>
    <t>4717470</t>
  </si>
  <si>
    <t>4718800</t>
  </si>
  <si>
    <t>250380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</si>
  <si>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</si>
  <si>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</si>
  <si>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</si>
  <si>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</si>
  <si>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</si>
  <si>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</si>
  <si>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</si>
  <si>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150202</t>
  </si>
  <si>
    <t>0443</t>
  </si>
  <si>
    <t>Розробка схем та проектних рішень масового застосування</t>
  </si>
  <si>
    <t>4817470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</si>
  <si>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</si>
  <si>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</si>
  <si>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</si>
  <si>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</si>
  <si>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</si>
  <si>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6500000</t>
  </si>
  <si>
    <t>Орган з питань транспорту, зв`язку та інформатизації</t>
  </si>
  <si>
    <t>6510000</t>
  </si>
  <si>
    <t>Управління  транспортної інфраструктури та зв`язку міської ради</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</si>
  <si>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</si>
  <si>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</si>
  <si>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</si>
  <si>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</si>
  <si>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</si>
  <si>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6710180</t>
  </si>
  <si>
    <t>СЕКРЕТАР МІСЬКОЇ РАДИ</t>
  </si>
  <si>
    <t>О.Ю.ЗАЛЕВСЬКИЙ</t>
  </si>
  <si>
    <t xml:space="preserve">Капітальні трансферти КП «Кіноконцертний зал «Мир» </t>
  </si>
  <si>
    <t>Реконструкція будівлі, розташованої за адресою вул.Мендєлєєва, 21А, м.Кам`янське (у т.ч. проектно-кошторисна документація)</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</si>
  <si>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</si>
  <si>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КП КМР  «Тепломережі»</t>
  </si>
  <si>
    <t>КВП КМР «Міськводоканал»</t>
  </si>
  <si>
    <t xml:space="preserve">КП КМР «Кам`янське автотранспортне підприємство 042802» </t>
  </si>
  <si>
    <t xml:space="preserve">КП «Управляюча компанія по обслуговуванню житлового фонду» </t>
  </si>
  <si>
    <t>з них:</t>
  </si>
  <si>
    <t>Капітальні трансферти підприємствам (установам, організаціям),</t>
  </si>
  <si>
    <t xml:space="preserve"> з них:</t>
  </si>
  <si>
    <t xml:space="preserve">на капітальний ремонт дорожнього покриття мостового переходу через річку Дніпро </t>
  </si>
  <si>
    <t>на капітальний ремонт центрального парку культури та відпочинку</t>
  </si>
  <si>
    <t>Капітальні трансферти органам державного управління інших рівнів</t>
  </si>
  <si>
    <t>Капітальні вкладення, з них:</t>
  </si>
  <si>
    <t>Капітальні трансферти                                   КП КМР«Екосервіс»</t>
  </si>
  <si>
    <t>Капітальні трансферти                                 КП КМР «Благоустрій»</t>
  </si>
  <si>
    <t>розроблення містобудівної документації на місцевому та регіональному рівнях.</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</si>
  <si>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t>
  </si>
  <si>
    <t xml:space="preserve">Будівництво індивідуального теплового пункту житлового будинку по просп.Металургів, 14 у м.Кам"янському </t>
  </si>
  <si>
    <t>Комплексна забудова на земельних ділянках, які надані учасникам бойових дій та сім’ям загиблих під час виконання службових обов’язків в зоні АТО (в т.ч. ПКД)</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</si>
  <si>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2017 року)</t>
  </si>
  <si>
    <t xml:space="preserve">Будівництво кладовища  лівобережної частини м.Дніпродзержинська </t>
  </si>
  <si>
    <t xml:space="preserve">Будівництво лівобережного з"їзду з мостового переходу через р. Дніпро на просп. Металургів, м.Кам"янське </t>
  </si>
  <si>
    <t>Реконструкціястадіону КЗ "СК "Прометей" (в т.ч.ПКД)</t>
  </si>
  <si>
    <t>Реконструкція системи теплопостачання КЗ «Дитячий екологічний центр м.Дніпродзержинськ» Дніпродзержинської міської ради за адресою: вул. Кільцева, 3 (в т.ч. коригування ПКД)</t>
  </si>
  <si>
    <t xml:space="preserve">КП КМР «Інформаційні системи» </t>
  </si>
  <si>
    <t>Капітальні трансферти КП«Трамвай» (у тому числі на послуги з розробки заходів, необхідних для впровадження автоматизованої системи оплати проїзду «Електронний квиток» у місті Кам`янське - 3000000 грн )</t>
  </si>
  <si>
    <t>Благоустрій території 5-го мкр.л/б (в т.ч. коригування ПКД)</t>
  </si>
</sst>
</file>

<file path=xl/styles.xml><?xml version="1.0" encoding="utf-8"?>
<styleSheet xmlns="http://schemas.openxmlformats.org/spreadsheetml/2006/main">
  <numFmts count="4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38">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sz val="12"/>
      <name val="Times New Roman"/>
      <family val="1"/>
    </font>
    <font>
      <b/>
      <sz val="14"/>
      <name val="Times New Roman"/>
      <family val="1"/>
    </font>
    <font>
      <b/>
      <sz val="11"/>
      <name val="Times New Roman"/>
      <family val="1"/>
    </font>
    <font>
      <sz val="11"/>
      <name val="Times New Roman"/>
      <family val="1"/>
    </font>
    <font>
      <sz val="14"/>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vertAlign val="superscript"/>
      <sz val="1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0" fillId="0" borderId="0">
      <alignment/>
      <protection/>
    </xf>
    <xf numFmtId="0" fontId="23" fillId="0" borderId="0">
      <alignment/>
      <protection/>
    </xf>
    <xf numFmtId="0" fontId="20" fillId="0" borderId="0">
      <alignment/>
      <protection/>
    </xf>
    <xf numFmtId="0" fontId="2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30"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3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35" fillId="26" borderId="1" applyNumberFormat="0" applyAlignment="0" applyProtection="0"/>
    <xf numFmtId="0" fontId="20" fillId="0" borderId="0">
      <alignment/>
      <protection/>
    </xf>
    <xf numFmtId="0" fontId="24"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36"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86">
    <xf numFmtId="0" fontId="0" fillId="0" borderId="0" xfId="0" applyAlignment="1">
      <alignment/>
    </xf>
    <xf numFmtId="0" fontId="28" fillId="0" borderId="0" xfId="0" applyNumberFormat="1" applyFont="1" applyFill="1" applyAlignment="1" applyProtection="1">
      <alignment vertical="center" wrapText="1"/>
      <protection/>
    </xf>
    <xf numFmtId="0" fontId="27" fillId="0" borderId="12" xfId="0" applyFont="1" applyBorder="1" applyAlignment="1">
      <alignment horizontal="center" vertical="center" wrapText="1"/>
    </xf>
    <xf numFmtId="0" fontId="27" fillId="0" borderId="12"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right" vertical="center"/>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2" fontId="27" fillId="0" borderId="12" xfId="0" applyNumberFormat="1" applyFont="1" applyBorder="1" applyAlignment="1">
      <alignment vertical="center" wrapText="1"/>
    </xf>
    <xf numFmtId="0" fontId="27" fillId="13" borderId="12" xfId="0" applyFont="1" applyFill="1" applyBorder="1" applyAlignment="1" quotePrefix="1">
      <alignment horizontal="center" vertical="center" wrapText="1"/>
    </xf>
    <xf numFmtId="0" fontId="27" fillId="13" borderId="12" xfId="0" applyFont="1" applyFill="1" applyBorder="1" applyAlignment="1">
      <alignment horizontal="center" vertical="center" wrapText="1"/>
    </xf>
    <xf numFmtId="2" fontId="27" fillId="13" borderId="12" xfId="0" applyNumberFormat="1" applyFont="1" applyFill="1" applyBorder="1" applyAlignment="1">
      <alignment horizontal="center" vertical="center" wrapText="1"/>
    </xf>
    <xf numFmtId="2" fontId="27" fillId="13" borderId="12" xfId="0" applyNumberFormat="1" applyFont="1" applyFill="1" applyBorder="1" applyAlignment="1" quotePrefix="1">
      <alignment vertical="center" wrapText="1"/>
    </xf>
    <xf numFmtId="0" fontId="28" fillId="0" borderId="12" xfId="0" applyFont="1" applyBorder="1" applyAlignment="1" quotePrefix="1">
      <alignment horizontal="center" vertical="center" wrapText="1"/>
    </xf>
    <xf numFmtId="2" fontId="28" fillId="0" borderId="12" xfId="0" applyNumberFormat="1" applyFont="1" applyBorder="1" applyAlignment="1" quotePrefix="1">
      <alignment horizontal="center" vertical="center" wrapText="1"/>
    </xf>
    <xf numFmtId="2" fontId="28" fillId="0" borderId="12" xfId="0" applyNumberFormat="1" applyFont="1" applyBorder="1" applyAlignment="1">
      <alignment vertical="center" wrapText="1"/>
    </xf>
    <xf numFmtId="49" fontId="27" fillId="8" borderId="12" xfId="0" applyNumberFormat="1" applyFont="1" applyFill="1" applyBorder="1" applyAlignment="1">
      <alignment horizontal="center" vertical="center" wrapText="1"/>
    </xf>
    <xf numFmtId="0" fontId="27" fillId="8" borderId="12" xfId="0" applyFont="1" applyFill="1" applyBorder="1" applyAlignment="1">
      <alignment horizontal="justify" vertical="center" wrapText="1"/>
    </xf>
    <xf numFmtId="49" fontId="27" fillId="4" borderId="12" xfId="0" applyNumberFormat="1" applyFont="1" applyFill="1" applyBorder="1" applyAlignment="1">
      <alignment horizontal="center" vertical="center" wrapText="1"/>
    </xf>
    <xf numFmtId="0" fontId="27" fillId="4" borderId="12" xfId="0" applyFont="1" applyFill="1" applyBorder="1" applyAlignment="1">
      <alignment horizontal="justify" vertical="center" wrapText="1"/>
    </xf>
    <xf numFmtId="0" fontId="27" fillId="4" borderId="12" xfId="0" applyFont="1" applyFill="1" applyBorder="1" applyAlignment="1" quotePrefix="1">
      <alignment horizontal="center" vertical="center" wrapText="1"/>
    </xf>
    <xf numFmtId="0" fontId="27" fillId="4" borderId="12" xfId="0" applyFont="1" applyFill="1" applyBorder="1" applyAlignment="1">
      <alignment horizontal="center" vertical="center" wrapText="1"/>
    </xf>
    <xf numFmtId="2" fontId="27" fillId="4" borderId="12" xfId="0" applyNumberFormat="1" applyFont="1" applyFill="1" applyBorder="1" applyAlignment="1">
      <alignment horizontal="center" vertical="center" wrapText="1"/>
    </xf>
    <xf numFmtId="2" fontId="27" fillId="4" borderId="12" xfId="0" applyNumberFormat="1" applyFont="1" applyFill="1" applyBorder="1" applyAlignment="1" quotePrefix="1">
      <alignment vertical="center" wrapText="1"/>
    </xf>
    <xf numFmtId="0" fontId="27" fillId="8" borderId="12" xfId="0" applyFont="1" applyFill="1" applyBorder="1" applyAlignment="1" quotePrefix="1">
      <alignment horizontal="center" vertical="center" wrapText="1"/>
    </xf>
    <xf numFmtId="0" fontId="27" fillId="8" borderId="12" xfId="0" applyFont="1" applyFill="1" applyBorder="1" applyAlignment="1">
      <alignment horizontal="center" vertical="center" wrapText="1"/>
    </xf>
    <xf numFmtId="2" fontId="27" fillId="8" borderId="12" xfId="0" applyNumberFormat="1" applyFont="1" applyFill="1" applyBorder="1" applyAlignment="1">
      <alignment horizontal="center" vertical="center" wrapText="1"/>
    </xf>
    <xf numFmtId="2" fontId="27" fillId="8" borderId="12" xfId="0" applyNumberFormat="1" applyFont="1" applyFill="1" applyBorder="1" applyAlignment="1" quotePrefix="1">
      <alignment vertical="center" wrapText="1"/>
    </xf>
    <xf numFmtId="2" fontId="27" fillId="4" borderId="12" xfId="0" applyNumberFormat="1" applyFont="1" applyFill="1" applyBorder="1" applyAlignment="1">
      <alignment vertical="center" wrapText="1"/>
    </xf>
    <xf numFmtId="0" fontId="27" fillId="0" borderId="13" xfId="0" applyNumberFormat="1" applyFont="1" applyFill="1" applyBorder="1" applyAlignment="1" applyProtection="1">
      <alignment horizontal="center" vertical="center"/>
      <protection/>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NumberFormat="1" applyFont="1" applyFill="1" applyBorder="1" applyAlignment="1" applyProtection="1">
      <alignment horizontal="center" vertical="center"/>
      <protection/>
    </xf>
    <xf numFmtId="0" fontId="28" fillId="8" borderId="0" xfId="0" applyFont="1" applyFill="1" applyAlignment="1">
      <alignment vertical="center"/>
    </xf>
    <xf numFmtId="0" fontId="28" fillId="4" borderId="0" xfId="0" applyFont="1" applyFill="1" applyAlignment="1">
      <alignment vertical="center"/>
    </xf>
    <xf numFmtId="0" fontId="27" fillId="26" borderId="12" xfId="0" applyFont="1" applyFill="1" applyBorder="1" applyAlignment="1" quotePrefix="1">
      <alignment horizontal="center" vertical="center" wrapText="1"/>
    </xf>
    <xf numFmtId="2" fontId="27" fillId="26" borderId="12" xfId="0" applyNumberFormat="1" applyFont="1" applyFill="1" applyBorder="1" applyAlignment="1" quotePrefix="1">
      <alignment horizontal="center" vertical="center" wrapText="1"/>
    </xf>
    <xf numFmtId="2" fontId="27" fillId="26" borderId="12" xfId="0" applyNumberFormat="1" applyFont="1" applyFill="1" applyBorder="1" applyAlignment="1">
      <alignment vertical="center" wrapText="1"/>
    </xf>
    <xf numFmtId="0" fontId="27" fillId="0" borderId="0" xfId="0" applyFont="1" applyFill="1" applyAlignment="1">
      <alignment vertical="center"/>
    </xf>
    <xf numFmtId="0" fontId="27" fillId="26" borderId="0" xfId="0" applyFont="1" applyFill="1" applyAlignment="1">
      <alignment vertical="center"/>
    </xf>
    <xf numFmtId="0" fontId="28" fillId="13" borderId="0" xfId="0" applyFont="1" applyFill="1" applyAlignment="1">
      <alignment vertical="center"/>
    </xf>
    <xf numFmtId="0" fontId="29" fillId="0" borderId="0" xfId="0" applyFont="1" applyFill="1" applyAlignment="1">
      <alignment vertical="center"/>
    </xf>
    <xf numFmtId="2" fontId="27" fillId="8" borderId="12" xfId="0" applyNumberFormat="1" applyFont="1" applyFill="1" applyBorder="1" applyAlignment="1">
      <alignment vertical="center" wrapText="1"/>
    </xf>
    <xf numFmtId="0" fontId="27" fillId="4" borderId="0" xfId="0" applyFont="1" applyFill="1" applyAlignment="1">
      <alignment vertical="center"/>
    </xf>
    <xf numFmtId="0" fontId="27" fillId="8" borderId="0" xfId="0" applyFont="1" applyFill="1" applyAlignment="1">
      <alignment vertical="center"/>
    </xf>
    <xf numFmtId="184" fontId="18" fillId="0" borderId="0" xfId="0" applyNumberFormat="1" applyFont="1" applyFill="1" applyAlignment="1">
      <alignment vertical="center"/>
    </xf>
    <xf numFmtId="0" fontId="18" fillId="0" borderId="0" xfId="0" applyFont="1" applyFill="1" applyAlignment="1">
      <alignment vertical="center"/>
    </xf>
    <xf numFmtId="0" fontId="18" fillId="13" borderId="12" xfId="0" applyFont="1" applyFill="1" applyBorder="1" applyAlignment="1">
      <alignment horizontal="center" vertical="center" wrapText="1"/>
    </xf>
    <xf numFmtId="49" fontId="18" fillId="13" borderId="12" xfId="0" applyNumberFormat="1" applyFont="1" applyFill="1" applyBorder="1" applyAlignment="1">
      <alignment horizontal="center" vertical="center" wrapText="1"/>
    </xf>
    <xf numFmtId="0" fontId="18" fillId="13" borderId="12" xfId="0" applyFont="1" applyFill="1" applyBorder="1" applyAlignment="1">
      <alignment horizontal="justify" vertical="center" wrapText="1"/>
    </xf>
    <xf numFmtId="0" fontId="27" fillId="0" borderId="0" xfId="0" applyFont="1" applyAlignment="1">
      <alignment vertical="center"/>
    </xf>
    <xf numFmtId="0" fontId="27" fillId="0" borderId="0" xfId="0" applyFont="1" applyAlignment="1">
      <alignment horizontal="left" vertical="center"/>
    </xf>
    <xf numFmtId="0" fontId="28" fillId="0" borderId="0" xfId="0" applyFont="1" applyAlignment="1">
      <alignment vertical="center"/>
    </xf>
    <xf numFmtId="3" fontId="27" fillId="0" borderId="0" xfId="0" applyNumberFormat="1" applyFont="1" applyAlignment="1">
      <alignment vertical="center"/>
    </xf>
    <xf numFmtId="3" fontId="28" fillId="0" borderId="0" xfId="0" applyNumberFormat="1" applyFont="1" applyAlignment="1">
      <alignment vertical="center"/>
    </xf>
    <xf numFmtId="3" fontId="27" fillId="0" borderId="0" xfId="0" applyNumberFormat="1" applyFont="1" applyAlignment="1">
      <alignment horizontal="left" vertical="center"/>
    </xf>
    <xf numFmtId="0" fontId="27" fillId="0" borderId="0" xfId="0" applyFont="1" applyAlignment="1">
      <alignment vertical="center" wrapText="1"/>
    </xf>
    <xf numFmtId="184" fontId="27" fillId="0" borderId="12" xfId="95" applyNumberFormat="1" applyFont="1" applyBorder="1" applyAlignment="1">
      <alignment vertical="center"/>
      <protection/>
    </xf>
    <xf numFmtId="0" fontId="28" fillId="0" borderId="0" xfId="0" applyFont="1" applyFill="1" applyBorder="1" applyAlignment="1">
      <alignment horizontal="center" vertical="center" wrapText="1"/>
    </xf>
    <xf numFmtId="3" fontId="27" fillId="0" borderId="0" xfId="0" applyNumberFormat="1" applyFont="1" applyAlignment="1">
      <alignment vertical="center" wrapText="1"/>
    </xf>
    <xf numFmtId="2" fontId="28" fillId="0" borderId="12" xfId="0" applyNumberFormat="1" applyFont="1" applyBorder="1" applyAlignment="1">
      <alignment horizontal="right" vertical="center" wrapText="1"/>
    </xf>
    <xf numFmtId="2" fontId="28" fillId="0" borderId="12" xfId="0" applyNumberFormat="1" applyFont="1" applyBorder="1" applyAlignment="1">
      <alignment horizontal="right" vertical="top" wrapText="1"/>
    </xf>
    <xf numFmtId="184" fontId="27" fillId="4" borderId="12" xfId="95" applyNumberFormat="1" applyFont="1" applyFill="1" applyBorder="1" applyAlignment="1">
      <alignment vertical="center" wrapText="1"/>
      <protection/>
    </xf>
    <xf numFmtId="184" fontId="27" fillId="4" borderId="12" xfId="95" applyNumberFormat="1" applyFont="1" applyFill="1" applyBorder="1" applyAlignment="1">
      <alignment vertical="center"/>
      <protection/>
    </xf>
    <xf numFmtId="184" fontId="27" fillId="8" borderId="12" xfId="95" applyNumberFormat="1" applyFont="1" applyFill="1" applyBorder="1" applyAlignment="1">
      <alignment vertical="center" wrapText="1"/>
      <protection/>
    </xf>
    <xf numFmtId="184" fontId="27" fillId="8" borderId="12" xfId="95" applyNumberFormat="1" applyFont="1" applyFill="1" applyBorder="1" applyAlignment="1">
      <alignment vertical="center"/>
      <protection/>
    </xf>
    <xf numFmtId="184" fontId="27" fillId="0" borderId="12" xfId="95" applyNumberFormat="1" applyFont="1" applyBorder="1" applyAlignment="1">
      <alignment vertical="center" wrapText="1"/>
      <protection/>
    </xf>
    <xf numFmtId="184" fontId="27" fillId="13" borderId="12" xfId="95" applyNumberFormat="1" applyFont="1" applyFill="1" applyBorder="1" applyAlignment="1">
      <alignment vertical="center" wrapText="1"/>
      <protection/>
    </xf>
    <xf numFmtId="184" fontId="27" fillId="13" borderId="12" xfId="95" applyNumberFormat="1" applyFont="1" applyFill="1" applyBorder="1" applyAlignment="1">
      <alignment vertical="center"/>
      <protection/>
    </xf>
    <xf numFmtId="184" fontId="27" fillId="26" borderId="12" xfId="95" applyNumberFormat="1" applyFont="1" applyFill="1" applyBorder="1" applyAlignment="1">
      <alignment vertical="center"/>
      <protection/>
    </xf>
    <xf numFmtId="184" fontId="28" fillId="4" borderId="12" xfId="95" applyNumberFormat="1" applyFont="1" applyFill="1" applyBorder="1" applyAlignment="1">
      <alignment vertical="center" wrapText="1"/>
      <protection/>
    </xf>
    <xf numFmtId="184" fontId="28" fillId="4" borderId="12" xfId="95" applyNumberFormat="1" applyFont="1" applyFill="1" applyBorder="1" applyAlignment="1">
      <alignment vertical="center"/>
      <protection/>
    </xf>
    <xf numFmtId="184" fontId="28" fillId="8" borderId="12" xfId="95" applyNumberFormat="1" applyFont="1" applyFill="1" applyBorder="1" applyAlignment="1">
      <alignment vertical="center" wrapText="1"/>
      <protection/>
    </xf>
    <xf numFmtId="184" fontId="28" fillId="8" borderId="12" xfId="95" applyNumberFormat="1" applyFont="1" applyFill="1" applyBorder="1" applyAlignment="1">
      <alignment vertical="center"/>
      <protection/>
    </xf>
    <xf numFmtId="184" fontId="28" fillId="13" borderId="12" xfId="95" applyNumberFormat="1" applyFont="1" applyFill="1" applyBorder="1" applyAlignment="1">
      <alignment vertical="center" wrapText="1"/>
      <protection/>
    </xf>
    <xf numFmtId="184" fontId="28" fillId="13" borderId="12" xfId="95" applyNumberFormat="1" applyFont="1" applyFill="1" applyBorder="1" applyAlignment="1">
      <alignment vertical="center"/>
      <protection/>
    </xf>
    <xf numFmtId="184" fontId="28" fillId="0" borderId="12" xfId="95" applyNumberFormat="1" applyFont="1" applyBorder="1" applyAlignment="1">
      <alignment vertical="center"/>
      <protection/>
    </xf>
    <xf numFmtId="184" fontId="28" fillId="0" borderId="12" xfId="95" applyNumberFormat="1" applyFont="1" applyBorder="1" applyAlignment="1">
      <alignment vertical="center" wrapText="1"/>
      <protection/>
    </xf>
    <xf numFmtId="184" fontId="27" fillId="0" borderId="12" xfId="95" applyNumberFormat="1" applyFont="1" applyFill="1" applyBorder="1" applyAlignment="1">
      <alignment vertical="center" wrapText="1"/>
      <protection/>
    </xf>
    <xf numFmtId="184" fontId="28" fillId="0" borderId="12" xfId="95" applyNumberFormat="1" applyFont="1" applyFill="1" applyBorder="1" applyAlignment="1">
      <alignment vertical="center"/>
      <protection/>
    </xf>
    <xf numFmtId="184" fontId="27" fillId="0" borderId="12" xfId="95" applyNumberFormat="1" applyFont="1" applyFill="1" applyBorder="1" applyAlignment="1">
      <alignment vertical="center"/>
      <protection/>
    </xf>
    <xf numFmtId="184" fontId="18" fillId="13" borderId="12" xfId="0" applyNumberFormat="1" applyFont="1" applyFill="1" applyBorder="1" applyAlignment="1">
      <alignment vertical="center" wrapText="1"/>
    </xf>
    <xf numFmtId="184" fontId="18" fillId="13" borderId="12" xfId="0" applyNumberFormat="1" applyFont="1" applyFill="1" applyBorder="1" applyAlignment="1">
      <alignment vertical="center"/>
    </xf>
    <xf numFmtId="0" fontId="26" fillId="0" borderId="0" xfId="0" applyNumberFormat="1" applyFont="1" applyFill="1" applyBorder="1" applyAlignment="1" applyProtection="1">
      <alignment horizontal="center" vertical="center" wrapText="1"/>
      <protection/>
    </xf>
    <xf numFmtId="0" fontId="25" fillId="0" borderId="0" xfId="0" applyNumberFormat="1" applyFont="1" applyFill="1" applyAlignment="1" applyProtection="1">
      <alignment horizontal="left"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80"/>
  <sheetViews>
    <sheetView tabSelected="1" view="pageBreakPreview" zoomScale="75" zoomScaleSheetLayoutView="75" zoomScalePageLayoutView="0" workbookViewId="0" topLeftCell="A73">
      <selection activeCell="I96" sqref="I96"/>
    </sheetView>
  </sheetViews>
  <sheetFormatPr defaultColWidth="9.16015625" defaultRowHeight="12.75"/>
  <cols>
    <col min="1" max="1" width="15.16015625" style="5" customWidth="1"/>
    <col min="2" max="2" width="14" style="5" customWidth="1"/>
    <col min="3" max="3" width="16" style="5" customWidth="1"/>
    <col min="4" max="4" width="48.5" style="5" customWidth="1"/>
    <col min="5" max="5" width="45" style="1" customWidth="1"/>
    <col min="6" max="9" width="21.16015625" style="5" customWidth="1"/>
    <col min="10" max="10" width="15.33203125" style="6" bestFit="1" customWidth="1"/>
    <col min="11" max="16384" width="9.16015625" style="6" customWidth="1"/>
  </cols>
  <sheetData>
    <row r="1" spans="7:9" ht="69.75" customHeight="1">
      <c r="G1" s="1"/>
      <c r="H1" s="85" t="s">
        <v>12</v>
      </c>
      <c r="I1" s="85"/>
    </row>
    <row r="2" spans="1:9" s="42" customFormat="1" ht="45" customHeight="1">
      <c r="A2" s="84" t="s">
        <v>13</v>
      </c>
      <c r="B2" s="84"/>
      <c r="C2" s="84"/>
      <c r="D2" s="84"/>
      <c r="E2" s="84"/>
      <c r="F2" s="84"/>
      <c r="G2" s="84"/>
      <c r="H2" s="84"/>
      <c r="I2" s="84"/>
    </row>
    <row r="3" spans="1:9" ht="15">
      <c r="A3" s="30"/>
      <c r="B3" s="31"/>
      <c r="C3" s="31"/>
      <c r="D3" s="31"/>
      <c r="E3" s="59"/>
      <c r="F3" s="32"/>
      <c r="G3" s="33"/>
      <c r="H3" s="32"/>
      <c r="I3" s="4" t="s">
        <v>22</v>
      </c>
    </row>
    <row r="4" spans="1:9" ht="130.5">
      <c r="A4" s="3" t="s">
        <v>18</v>
      </c>
      <c r="B4" s="3" t="s">
        <v>19</v>
      </c>
      <c r="C4" s="3" t="s">
        <v>20</v>
      </c>
      <c r="D4" s="3" t="s">
        <v>11</v>
      </c>
      <c r="E4" s="2" t="s">
        <v>10</v>
      </c>
      <c r="F4" s="2" t="s">
        <v>4</v>
      </c>
      <c r="G4" s="2" t="s">
        <v>5</v>
      </c>
      <c r="H4" s="2" t="s">
        <v>6</v>
      </c>
      <c r="I4" s="2" t="s">
        <v>7</v>
      </c>
    </row>
    <row r="5" spans="1:9" ht="22.5" customHeight="1">
      <c r="A5" s="19" t="s">
        <v>2</v>
      </c>
      <c r="B5" s="19"/>
      <c r="C5" s="19"/>
      <c r="D5" s="20" t="s">
        <v>14</v>
      </c>
      <c r="E5" s="63"/>
      <c r="F5" s="64"/>
      <c r="G5" s="64"/>
      <c r="H5" s="64"/>
      <c r="I5" s="64">
        <f>I6</f>
        <v>650000</v>
      </c>
    </row>
    <row r="6" spans="1:9" ht="28.5" customHeight="1">
      <c r="A6" s="17" t="s">
        <v>0</v>
      </c>
      <c r="B6" s="17"/>
      <c r="C6" s="17"/>
      <c r="D6" s="18" t="s">
        <v>15</v>
      </c>
      <c r="E6" s="65"/>
      <c r="F6" s="66"/>
      <c r="G6" s="66"/>
      <c r="H6" s="66"/>
      <c r="I6" s="66">
        <f>I7+I8</f>
        <v>650000</v>
      </c>
    </row>
    <row r="7" spans="1:9" s="39" customFormat="1" ht="14.25">
      <c r="A7" s="7" t="s">
        <v>9</v>
      </c>
      <c r="B7" s="7" t="s">
        <v>16</v>
      </c>
      <c r="C7" s="8" t="s">
        <v>1</v>
      </c>
      <c r="D7" s="9" t="s">
        <v>17</v>
      </c>
      <c r="E7" s="67" t="s">
        <v>21</v>
      </c>
      <c r="F7" s="58"/>
      <c r="G7" s="58"/>
      <c r="H7" s="58"/>
      <c r="I7" s="58">
        <v>200000</v>
      </c>
    </row>
    <row r="8" spans="1:9" ht="15">
      <c r="A8" s="10" t="s">
        <v>23</v>
      </c>
      <c r="B8" s="11"/>
      <c r="C8" s="12"/>
      <c r="D8" s="13" t="s">
        <v>24</v>
      </c>
      <c r="E8" s="68"/>
      <c r="F8" s="69"/>
      <c r="G8" s="69"/>
      <c r="H8" s="69"/>
      <c r="I8" s="69">
        <f>I9</f>
        <v>450000</v>
      </c>
    </row>
    <row r="9" spans="1:9" s="39" customFormat="1" ht="14.25">
      <c r="A9" s="7" t="s">
        <v>25</v>
      </c>
      <c r="B9" s="7" t="s">
        <v>26</v>
      </c>
      <c r="C9" s="8" t="s">
        <v>27</v>
      </c>
      <c r="D9" s="9" t="s">
        <v>28</v>
      </c>
      <c r="E9" s="67" t="s">
        <v>21</v>
      </c>
      <c r="F9" s="58"/>
      <c r="G9" s="58"/>
      <c r="H9" s="58"/>
      <c r="I9" s="58">
        <v>450000</v>
      </c>
    </row>
    <row r="10" spans="1:9" ht="99.75">
      <c r="A10" s="21" t="s">
        <v>29</v>
      </c>
      <c r="B10" s="22"/>
      <c r="C10" s="23"/>
      <c r="D10" s="24" t="s">
        <v>30</v>
      </c>
      <c r="E10" s="63"/>
      <c r="F10" s="64"/>
      <c r="G10" s="64"/>
      <c r="H10" s="64"/>
      <c r="I10" s="64">
        <f>I11</f>
        <v>160000</v>
      </c>
    </row>
    <row r="11" spans="1:9" s="34" customFormat="1" ht="28.5">
      <c r="A11" s="25" t="s">
        <v>31</v>
      </c>
      <c r="B11" s="26"/>
      <c r="C11" s="27"/>
      <c r="D11" s="28" t="s">
        <v>32</v>
      </c>
      <c r="E11" s="65"/>
      <c r="F11" s="66"/>
      <c r="G11" s="66"/>
      <c r="H11" s="66"/>
      <c r="I11" s="66">
        <f>I12</f>
        <v>160000</v>
      </c>
    </row>
    <row r="12" spans="1:9" s="39" customFormat="1" ht="14.25">
      <c r="A12" s="7" t="s">
        <v>33</v>
      </c>
      <c r="B12" s="7" t="s">
        <v>34</v>
      </c>
      <c r="C12" s="8" t="s">
        <v>35</v>
      </c>
      <c r="D12" s="9" t="s">
        <v>36</v>
      </c>
      <c r="E12" s="67" t="s">
        <v>21</v>
      </c>
      <c r="F12" s="58"/>
      <c r="G12" s="58"/>
      <c r="H12" s="58"/>
      <c r="I12" s="58">
        <v>160000</v>
      </c>
    </row>
    <row r="13" spans="1:9" s="35" customFormat="1" ht="28.5">
      <c r="A13" s="21" t="s">
        <v>37</v>
      </c>
      <c r="B13" s="22"/>
      <c r="C13" s="23"/>
      <c r="D13" s="29" t="s">
        <v>38</v>
      </c>
      <c r="E13" s="63"/>
      <c r="F13" s="64"/>
      <c r="G13" s="64"/>
      <c r="H13" s="64"/>
      <c r="I13" s="64">
        <f>I14</f>
        <v>15365000</v>
      </c>
    </row>
    <row r="14" spans="1:9" s="34" customFormat="1" ht="28.5">
      <c r="A14" s="25" t="s">
        <v>39</v>
      </c>
      <c r="B14" s="26"/>
      <c r="C14" s="27"/>
      <c r="D14" s="28" t="s">
        <v>40</v>
      </c>
      <c r="E14" s="65"/>
      <c r="F14" s="66"/>
      <c r="G14" s="66"/>
      <c r="H14" s="66"/>
      <c r="I14" s="66">
        <f>SUM(I15:I19)</f>
        <v>15365000</v>
      </c>
    </row>
    <row r="15" spans="1:9" s="40" customFormat="1" ht="14.25">
      <c r="A15" s="36" t="s">
        <v>41</v>
      </c>
      <c r="B15" s="36" t="s">
        <v>42</v>
      </c>
      <c r="C15" s="37" t="s">
        <v>43</v>
      </c>
      <c r="D15" s="38" t="s">
        <v>44</v>
      </c>
      <c r="E15" s="67" t="s">
        <v>21</v>
      </c>
      <c r="F15" s="70"/>
      <c r="G15" s="70"/>
      <c r="H15" s="70"/>
      <c r="I15" s="70">
        <v>5550000</v>
      </c>
    </row>
    <row r="16" spans="1:9" s="40" customFormat="1" ht="57">
      <c r="A16" s="36" t="s">
        <v>45</v>
      </c>
      <c r="B16" s="36" t="s">
        <v>46</v>
      </c>
      <c r="C16" s="37" t="s">
        <v>47</v>
      </c>
      <c r="D16" s="38" t="s">
        <v>48</v>
      </c>
      <c r="E16" s="67" t="s">
        <v>21</v>
      </c>
      <c r="F16" s="70"/>
      <c r="G16" s="70"/>
      <c r="H16" s="70"/>
      <c r="I16" s="70">
        <v>8900000</v>
      </c>
    </row>
    <row r="17" spans="1:9" s="39" customFormat="1" ht="14.25">
      <c r="A17" s="7" t="s">
        <v>49</v>
      </c>
      <c r="B17" s="7" t="s">
        <v>50</v>
      </c>
      <c r="C17" s="8" t="s">
        <v>51</v>
      </c>
      <c r="D17" s="9" t="s">
        <v>52</v>
      </c>
      <c r="E17" s="67" t="s">
        <v>21</v>
      </c>
      <c r="F17" s="58"/>
      <c r="G17" s="58"/>
      <c r="H17" s="58"/>
      <c r="I17" s="58">
        <v>140000</v>
      </c>
    </row>
    <row r="18" spans="1:9" s="39" customFormat="1" ht="14.25">
      <c r="A18" s="7" t="s">
        <v>53</v>
      </c>
      <c r="B18" s="7" t="s">
        <v>54</v>
      </c>
      <c r="C18" s="8" t="s">
        <v>55</v>
      </c>
      <c r="D18" s="9" t="s">
        <v>56</v>
      </c>
      <c r="E18" s="67" t="s">
        <v>21</v>
      </c>
      <c r="F18" s="58"/>
      <c r="G18" s="58"/>
      <c r="H18" s="58"/>
      <c r="I18" s="58">
        <v>225000</v>
      </c>
    </row>
    <row r="19" spans="1:9" s="39" customFormat="1" ht="57">
      <c r="A19" s="7" t="s">
        <v>57</v>
      </c>
      <c r="B19" s="7" t="s">
        <v>58</v>
      </c>
      <c r="C19" s="8" t="s">
        <v>8</v>
      </c>
      <c r="D19" s="9" t="s">
        <v>59</v>
      </c>
      <c r="E19" s="57" t="s">
        <v>158</v>
      </c>
      <c r="F19" s="58"/>
      <c r="G19" s="58"/>
      <c r="H19" s="58"/>
      <c r="I19" s="58">
        <v>550000</v>
      </c>
    </row>
    <row r="20" spans="1:9" s="35" customFormat="1" ht="15">
      <c r="A20" s="21" t="s">
        <v>60</v>
      </c>
      <c r="B20" s="22"/>
      <c r="C20" s="23"/>
      <c r="D20" s="29" t="s">
        <v>61</v>
      </c>
      <c r="E20" s="71"/>
      <c r="F20" s="72"/>
      <c r="G20" s="72"/>
      <c r="H20" s="72"/>
      <c r="I20" s="64">
        <f>I21</f>
        <v>14260000</v>
      </c>
    </row>
    <row r="21" spans="1:9" s="34" customFormat="1" ht="28.5">
      <c r="A21" s="25" t="s">
        <v>62</v>
      </c>
      <c r="B21" s="26"/>
      <c r="C21" s="27"/>
      <c r="D21" s="28" t="s">
        <v>63</v>
      </c>
      <c r="E21" s="73"/>
      <c r="F21" s="74"/>
      <c r="G21" s="74"/>
      <c r="H21" s="74"/>
      <c r="I21" s="66">
        <f>I22+I23+I24+I26+I27</f>
        <v>14260000</v>
      </c>
    </row>
    <row r="22" spans="1:9" s="39" customFormat="1" ht="14.25">
      <c r="A22" s="7" t="s">
        <v>64</v>
      </c>
      <c r="B22" s="7" t="s">
        <v>65</v>
      </c>
      <c r="C22" s="8" t="s">
        <v>66</v>
      </c>
      <c r="D22" s="9" t="s">
        <v>67</v>
      </c>
      <c r="E22" s="67" t="s">
        <v>21</v>
      </c>
      <c r="F22" s="58"/>
      <c r="G22" s="58"/>
      <c r="H22" s="58"/>
      <c r="I22" s="58">
        <v>637970</v>
      </c>
    </row>
    <row r="23" spans="1:9" s="39" customFormat="1" ht="28.5">
      <c r="A23" s="7" t="s">
        <v>68</v>
      </c>
      <c r="B23" s="7" t="s">
        <v>69</v>
      </c>
      <c r="C23" s="8" t="s">
        <v>70</v>
      </c>
      <c r="D23" s="9" t="s">
        <v>71</v>
      </c>
      <c r="E23" s="67" t="s">
        <v>21</v>
      </c>
      <c r="F23" s="58"/>
      <c r="G23" s="58"/>
      <c r="H23" s="58"/>
      <c r="I23" s="58">
        <v>6362030</v>
      </c>
    </row>
    <row r="24" spans="1:9" s="41" customFormat="1" ht="114">
      <c r="A24" s="10" t="s">
        <v>72</v>
      </c>
      <c r="B24" s="11"/>
      <c r="C24" s="12"/>
      <c r="D24" s="13" t="s">
        <v>73</v>
      </c>
      <c r="E24" s="75"/>
      <c r="F24" s="76"/>
      <c r="G24" s="76"/>
      <c r="H24" s="76"/>
      <c r="I24" s="69">
        <f>I25</f>
        <v>100000</v>
      </c>
    </row>
    <row r="25" spans="1:9" ht="240">
      <c r="A25" s="14" t="s">
        <v>74</v>
      </c>
      <c r="B25" s="14" t="s">
        <v>75</v>
      </c>
      <c r="C25" s="15" t="s">
        <v>76</v>
      </c>
      <c r="D25" s="16" t="s">
        <v>77</v>
      </c>
      <c r="E25" s="67" t="s">
        <v>21</v>
      </c>
      <c r="F25" s="77"/>
      <c r="G25" s="77"/>
      <c r="H25" s="77"/>
      <c r="I25" s="77">
        <v>100000</v>
      </c>
    </row>
    <row r="26" spans="1:9" s="39" customFormat="1" ht="14.25">
      <c r="A26" s="7" t="s">
        <v>78</v>
      </c>
      <c r="B26" s="7" t="s">
        <v>79</v>
      </c>
      <c r="C26" s="8" t="s">
        <v>80</v>
      </c>
      <c r="D26" s="9" t="s">
        <v>81</v>
      </c>
      <c r="E26" s="67" t="s">
        <v>21</v>
      </c>
      <c r="F26" s="58"/>
      <c r="G26" s="58"/>
      <c r="H26" s="58"/>
      <c r="I26" s="58">
        <v>560000</v>
      </c>
    </row>
    <row r="27" spans="1:9" s="39" customFormat="1" ht="99.75">
      <c r="A27" s="7" t="s">
        <v>82</v>
      </c>
      <c r="B27" s="7" t="s">
        <v>83</v>
      </c>
      <c r="C27" s="8" t="s">
        <v>8</v>
      </c>
      <c r="D27" s="9" t="s">
        <v>84</v>
      </c>
      <c r="E27" s="67" t="s">
        <v>175</v>
      </c>
      <c r="F27" s="58"/>
      <c r="G27" s="58"/>
      <c r="H27" s="58"/>
      <c r="I27" s="58">
        <v>6600000</v>
      </c>
    </row>
    <row r="28" spans="1:9" s="44" customFormat="1" ht="28.5">
      <c r="A28" s="21" t="s">
        <v>85</v>
      </c>
      <c r="B28" s="22"/>
      <c r="C28" s="23"/>
      <c r="D28" s="24" t="s">
        <v>86</v>
      </c>
      <c r="E28" s="63"/>
      <c r="F28" s="64"/>
      <c r="G28" s="64"/>
      <c r="H28" s="64"/>
      <c r="I28" s="64">
        <f>I29</f>
        <v>100000</v>
      </c>
    </row>
    <row r="29" spans="1:9" s="45" customFormat="1" ht="42.75">
      <c r="A29" s="25" t="s">
        <v>87</v>
      </c>
      <c r="B29" s="26"/>
      <c r="C29" s="27"/>
      <c r="D29" s="43" t="s">
        <v>88</v>
      </c>
      <c r="E29" s="65"/>
      <c r="F29" s="66"/>
      <c r="G29" s="66"/>
      <c r="H29" s="66"/>
      <c r="I29" s="66">
        <f>I30</f>
        <v>100000</v>
      </c>
    </row>
    <row r="30" spans="1:9" s="39" customFormat="1" ht="71.25">
      <c r="A30" s="7" t="s">
        <v>89</v>
      </c>
      <c r="B30" s="7" t="s">
        <v>83</v>
      </c>
      <c r="C30" s="8" t="s">
        <v>8</v>
      </c>
      <c r="D30" s="9" t="s">
        <v>84</v>
      </c>
      <c r="E30" s="67" t="s">
        <v>159</v>
      </c>
      <c r="F30" s="58"/>
      <c r="G30" s="58"/>
      <c r="H30" s="58"/>
      <c r="I30" s="58">
        <v>100000</v>
      </c>
    </row>
    <row r="31" spans="1:9" s="35" customFormat="1" ht="28.5">
      <c r="A31" s="21" t="s">
        <v>90</v>
      </c>
      <c r="B31" s="22"/>
      <c r="C31" s="23"/>
      <c r="D31" s="24" t="s">
        <v>91</v>
      </c>
      <c r="E31" s="71"/>
      <c r="F31" s="72"/>
      <c r="G31" s="72"/>
      <c r="H31" s="72"/>
      <c r="I31" s="64">
        <f>I32</f>
        <v>50000</v>
      </c>
    </row>
    <row r="32" spans="1:9" s="34" customFormat="1" ht="28.5">
      <c r="A32" s="25" t="s">
        <v>92</v>
      </c>
      <c r="B32" s="26"/>
      <c r="C32" s="27"/>
      <c r="D32" s="28" t="s">
        <v>93</v>
      </c>
      <c r="E32" s="73"/>
      <c r="F32" s="74"/>
      <c r="G32" s="74"/>
      <c r="H32" s="74"/>
      <c r="I32" s="66">
        <f>I33</f>
        <v>50000</v>
      </c>
    </row>
    <row r="33" spans="1:9" s="39" customFormat="1" ht="14.25">
      <c r="A33" s="7" t="s">
        <v>94</v>
      </c>
      <c r="B33" s="7" t="s">
        <v>16</v>
      </c>
      <c r="C33" s="8" t="s">
        <v>1</v>
      </c>
      <c r="D33" s="9" t="s">
        <v>17</v>
      </c>
      <c r="E33" s="67" t="s">
        <v>21</v>
      </c>
      <c r="F33" s="58"/>
      <c r="G33" s="58"/>
      <c r="H33" s="58"/>
      <c r="I33" s="58">
        <v>50000</v>
      </c>
    </row>
    <row r="34" spans="1:9" s="35" customFormat="1" ht="15">
      <c r="A34" s="21" t="s">
        <v>95</v>
      </c>
      <c r="B34" s="22"/>
      <c r="C34" s="23"/>
      <c r="D34" s="24" t="s">
        <v>96</v>
      </c>
      <c r="E34" s="71"/>
      <c r="F34" s="72"/>
      <c r="G34" s="72"/>
      <c r="H34" s="72"/>
      <c r="I34" s="64">
        <f>I35</f>
        <v>90000</v>
      </c>
    </row>
    <row r="35" spans="1:9" s="34" customFormat="1" ht="57">
      <c r="A35" s="25" t="s">
        <v>97</v>
      </c>
      <c r="B35" s="26"/>
      <c r="C35" s="27"/>
      <c r="D35" s="28" t="s">
        <v>98</v>
      </c>
      <c r="E35" s="73"/>
      <c r="F35" s="74"/>
      <c r="G35" s="74"/>
      <c r="H35" s="74"/>
      <c r="I35" s="66">
        <f>I36</f>
        <v>90000</v>
      </c>
    </row>
    <row r="36" spans="1:9" ht="99.75">
      <c r="A36" s="7" t="s">
        <v>99</v>
      </c>
      <c r="B36" s="7" t="s">
        <v>100</v>
      </c>
      <c r="C36" s="8" t="s">
        <v>101</v>
      </c>
      <c r="D36" s="9" t="s">
        <v>102</v>
      </c>
      <c r="E36" s="67" t="s">
        <v>160</v>
      </c>
      <c r="F36" s="77"/>
      <c r="G36" s="77"/>
      <c r="H36" s="77"/>
      <c r="I36" s="58">
        <v>90000</v>
      </c>
    </row>
    <row r="37" spans="1:9" s="35" customFormat="1" ht="15">
      <c r="A37" s="21" t="s">
        <v>106</v>
      </c>
      <c r="B37" s="22"/>
      <c r="C37" s="23"/>
      <c r="D37" s="24" t="s">
        <v>107</v>
      </c>
      <c r="E37" s="71"/>
      <c r="F37" s="72"/>
      <c r="G37" s="72"/>
      <c r="H37" s="72"/>
      <c r="I37" s="64">
        <f>I38</f>
        <v>165388000</v>
      </c>
    </row>
    <row r="38" spans="1:9" s="34" customFormat="1" ht="42.75">
      <c r="A38" s="25" t="s">
        <v>103</v>
      </c>
      <c r="B38" s="26"/>
      <c r="C38" s="27"/>
      <c r="D38" s="28" t="s">
        <v>104</v>
      </c>
      <c r="E38" s="73"/>
      <c r="F38" s="74"/>
      <c r="G38" s="74"/>
      <c r="H38" s="74"/>
      <c r="I38" s="66">
        <f>I39+I40+I41+I43+I45+I46+I54+I55+I61</f>
        <v>165388000</v>
      </c>
    </row>
    <row r="39" spans="1:9" ht="15">
      <c r="A39" s="7" t="s">
        <v>105</v>
      </c>
      <c r="B39" s="7" t="s">
        <v>16</v>
      </c>
      <c r="C39" s="8" t="s">
        <v>1</v>
      </c>
      <c r="D39" s="9" t="s">
        <v>17</v>
      </c>
      <c r="E39" s="67" t="s">
        <v>21</v>
      </c>
      <c r="F39" s="77"/>
      <c r="G39" s="77"/>
      <c r="H39" s="77"/>
      <c r="I39" s="58">
        <v>38000</v>
      </c>
    </row>
    <row r="40" spans="1:9" ht="28.5">
      <c r="A40" s="7" t="s">
        <v>108</v>
      </c>
      <c r="B40" s="7" t="s">
        <v>109</v>
      </c>
      <c r="C40" s="8" t="s">
        <v>110</v>
      </c>
      <c r="D40" s="9" t="s">
        <v>111</v>
      </c>
      <c r="E40" s="67" t="s">
        <v>21</v>
      </c>
      <c r="F40" s="77"/>
      <c r="G40" s="77"/>
      <c r="H40" s="77"/>
      <c r="I40" s="58">
        <v>1200000</v>
      </c>
    </row>
    <row r="41" spans="1:9" s="41" customFormat="1" ht="28.5">
      <c r="A41" s="10" t="s">
        <v>112</v>
      </c>
      <c r="B41" s="11"/>
      <c r="C41" s="12"/>
      <c r="D41" s="13" t="s">
        <v>113</v>
      </c>
      <c r="E41" s="75"/>
      <c r="F41" s="76"/>
      <c r="G41" s="76"/>
      <c r="H41" s="76"/>
      <c r="I41" s="69">
        <f>I42</f>
        <v>3100000</v>
      </c>
    </row>
    <row r="42" spans="1:9" ht="30">
      <c r="A42" s="14" t="s">
        <v>114</v>
      </c>
      <c r="B42" s="14" t="s">
        <v>115</v>
      </c>
      <c r="C42" s="15" t="s">
        <v>110</v>
      </c>
      <c r="D42" s="16" t="s">
        <v>116</v>
      </c>
      <c r="E42" s="78" t="s">
        <v>21</v>
      </c>
      <c r="F42" s="77"/>
      <c r="G42" s="77"/>
      <c r="H42" s="77"/>
      <c r="I42" s="77">
        <v>3100000</v>
      </c>
    </row>
    <row r="43" spans="1:9" s="41" customFormat="1" ht="28.5">
      <c r="A43" s="10" t="s">
        <v>117</v>
      </c>
      <c r="B43" s="11"/>
      <c r="C43" s="12"/>
      <c r="D43" s="13" t="s">
        <v>118</v>
      </c>
      <c r="E43" s="75"/>
      <c r="F43" s="76"/>
      <c r="G43" s="76"/>
      <c r="H43" s="76"/>
      <c r="I43" s="69">
        <f>I44</f>
        <v>5000000</v>
      </c>
    </row>
    <row r="44" spans="1:9" ht="15">
      <c r="A44" s="14" t="s">
        <v>119</v>
      </c>
      <c r="B44" s="14" t="s">
        <v>120</v>
      </c>
      <c r="C44" s="15" t="s">
        <v>35</v>
      </c>
      <c r="D44" s="16" t="s">
        <v>121</v>
      </c>
      <c r="E44" s="78" t="s">
        <v>21</v>
      </c>
      <c r="F44" s="77"/>
      <c r="G44" s="77"/>
      <c r="H44" s="77"/>
      <c r="I44" s="77">
        <v>5000000</v>
      </c>
    </row>
    <row r="45" spans="1:9" ht="15">
      <c r="A45" s="7" t="s">
        <v>122</v>
      </c>
      <c r="B45" s="7" t="s">
        <v>34</v>
      </c>
      <c r="C45" s="8" t="s">
        <v>35</v>
      </c>
      <c r="D45" s="9" t="s">
        <v>36</v>
      </c>
      <c r="E45" s="67" t="s">
        <v>21</v>
      </c>
      <c r="F45" s="77"/>
      <c r="G45" s="77"/>
      <c r="H45" s="77"/>
      <c r="I45" s="58">
        <v>9500000</v>
      </c>
    </row>
    <row r="46" spans="1:9" s="39" customFormat="1" ht="14.25">
      <c r="A46" s="7" t="s">
        <v>123</v>
      </c>
      <c r="B46" s="7" t="s">
        <v>83</v>
      </c>
      <c r="C46" s="8" t="s">
        <v>8</v>
      </c>
      <c r="D46" s="9" t="s">
        <v>171</v>
      </c>
      <c r="E46" s="67"/>
      <c r="F46" s="58"/>
      <c r="G46" s="58"/>
      <c r="H46" s="58"/>
      <c r="I46" s="58">
        <f>SUM(I47:I53)</f>
        <v>12260000</v>
      </c>
    </row>
    <row r="47" spans="1:9" ht="45">
      <c r="A47" s="7"/>
      <c r="B47" s="7"/>
      <c r="C47" s="8"/>
      <c r="D47" s="9"/>
      <c r="E47" s="78" t="s">
        <v>176</v>
      </c>
      <c r="F47" s="77"/>
      <c r="G47" s="77"/>
      <c r="H47" s="77"/>
      <c r="I47" s="77">
        <v>270000</v>
      </c>
    </row>
    <row r="48" spans="1:9" ht="75">
      <c r="A48" s="7"/>
      <c r="B48" s="7"/>
      <c r="C48" s="8"/>
      <c r="D48" s="9"/>
      <c r="E48" s="78" t="s">
        <v>177</v>
      </c>
      <c r="F48" s="77"/>
      <c r="G48" s="77"/>
      <c r="H48" s="77"/>
      <c r="I48" s="77">
        <v>300000</v>
      </c>
    </row>
    <row r="49" spans="1:9" ht="90">
      <c r="A49" s="7"/>
      <c r="B49" s="7"/>
      <c r="C49" s="8"/>
      <c r="D49" s="9"/>
      <c r="E49" s="78" t="s">
        <v>178</v>
      </c>
      <c r="F49" s="77"/>
      <c r="G49" s="77"/>
      <c r="H49" s="77"/>
      <c r="I49" s="77">
        <v>190000</v>
      </c>
    </row>
    <row r="50" spans="1:9" ht="30">
      <c r="A50" s="7"/>
      <c r="B50" s="7"/>
      <c r="C50" s="8"/>
      <c r="D50" s="9"/>
      <c r="E50" s="78" t="s">
        <v>179</v>
      </c>
      <c r="F50" s="77"/>
      <c r="G50" s="77"/>
      <c r="H50" s="77"/>
      <c r="I50" s="77">
        <v>5000000</v>
      </c>
    </row>
    <row r="51" spans="1:9" ht="45">
      <c r="A51" s="7"/>
      <c r="B51" s="7"/>
      <c r="C51" s="8"/>
      <c r="D51" s="9"/>
      <c r="E51" s="78" t="s">
        <v>180</v>
      </c>
      <c r="F51" s="77"/>
      <c r="G51" s="77"/>
      <c r="H51" s="77"/>
      <c r="I51" s="77">
        <v>4000000</v>
      </c>
    </row>
    <row r="52" spans="1:9" ht="30">
      <c r="A52" s="7"/>
      <c r="B52" s="7"/>
      <c r="C52" s="8"/>
      <c r="D52" s="9"/>
      <c r="E52" s="78" t="s">
        <v>185</v>
      </c>
      <c r="F52" s="77"/>
      <c r="G52" s="77"/>
      <c r="H52" s="77"/>
      <c r="I52" s="77">
        <v>1000000</v>
      </c>
    </row>
    <row r="53" spans="1:9" ht="30">
      <c r="A53" s="7"/>
      <c r="B53" s="7"/>
      <c r="C53" s="8"/>
      <c r="D53" s="9"/>
      <c r="E53" s="78" t="s">
        <v>181</v>
      </c>
      <c r="F53" s="77"/>
      <c r="G53" s="77"/>
      <c r="H53" s="77"/>
      <c r="I53" s="77">
        <v>1500000</v>
      </c>
    </row>
    <row r="54" spans="1:9" s="39" customFormat="1" ht="99.75">
      <c r="A54" s="7" t="s">
        <v>124</v>
      </c>
      <c r="B54" s="7" t="s">
        <v>125</v>
      </c>
      <c r="C54" s="8" t="s">
        <v>55</v>
      </c>
      <c r="D54" s="9" t="s">
        <v>126</v>
      </c>
      <c r="E54" s="67" t="s">
        <v>182</v>
      </c>
      <c r="F54" s="58"/>
      <c r="G54" s="58"/>
      <c r="H54" s="58"/>
      <c r="I54" s="58">
        <v>500000</v>
      </c>
    </row>
    <row r="55" spans="1:9" ht="57">
      <c r="A55" s="7" t="s">
        <v>127</v>
      </c>
      <c r="B55" s="7" t="s">
        <v>58</v>
      </c>
      <c r="C55" s="8" t="s">
        <v>8</v>
      </c>
      <c r="D55" s="9" t="s">
        <v>59</v>
      </c>
      <c r="E55" s="67" t="s">
        <v>166</v>
      </c>
      <c r="F55" s="77"/>
      <c r="G55" s="77"/>
      <c r="H55" s="77"/>
      <c r="I55" s="58">
        <f>SUM(I56:I60)</f>
        <v>73790000</v>
      </c>
    </row>
    <row r="56" spans="1:9" ht="15">
      <c r="A56" s="14"/>
      <c r="B56" s="14"/>
      <c r="C56" s="15"/>
      <c r="D56" s="61" t="s">
        <v>167</v>
      </c>
      <c r="E56" s="78" t="s">
        <v>161</v>
      </c>
      <c r="F56" s="77"/>
      <c r="G56" s="77"/>
      <c r="H56" s="77"/>
      <c r="I56" s="77">
        <v>20000000</v>
      </c>
    </row>
    <row r="57" spans="1:9" ht="15">
      <c r="A57" s="14"/>
      <c r="B57" s="14"/>
      <c r="C57" s="15"/>
      <c r="D57" s="16"/>
      <c r="E57" s="78" t="s">
        <v>162</v>
      </c>
      <c r="F57" s="77"/>
      <c r="G57" s="77"/>
      <c r="H57" s="77"/>
      <c r="I57" s="77">
        <v>25000000</v>
      </c>
    </row>
    <row r="58" spans="1:9" ht="15">
      <c r="A58" s="14"/>
      <c r="B58" s="14"/>
      <c r="C58" s="15"/>
      <c r="D58" s="16"/>
      <c r="E58" s="78" t="s">
        <v>183</v>
      </c>
      <c r="F58" s="77"/>
      <c r="G58" s="77"/>
      <c r="H58" s="77"/>
      <c r="I58" s="77">
        <v>1690000</v>
      </c>
    </row>
    <row r="59" spans="1:9" ht="30">
      <c r="A59" s="14"/>
      <c r="B59" s="14"/>
      <c r="C59" s="15"/>
      <c r="D59" s="16"/>
      <c r="E59" s="78" t="s">
        <v>163</v>
      </c>
      <c r="F59" s="77"/>
      <c r="G59" s="77"/>
      <c r="H59" s="77"/>
      <c r="I59" s="77">
        <v>500000</v>
      </c>
    </row>
    <row r="60" spans="1:9" ht="30">
      <c r="A60" s="14"/>
      <c r="B60" s="14"/>
      <c r="C60" s="15"/>
      <c r="D60" s="16"/>
      <c r="E60" s="78" t="s">
        <v>164</v>
      </c>
      <c r="F60" s="77"/>
      <c r="G60" s="77"/>
      <c r="H60" s="77"/>
      <c r="I60" s="77">
        <v>26600000</v>
      </c>
    </row>
    <row r="61" spans="1:9" ht="28.5">
      <c r="A61" s="7" t="s">
        <v>128</v>
      </c>
      <c r="B61" s="7" t="s">
        <v>129</v>
      </c>
      <c r="C61" s="8" t="s">
        <v>130</v>
      </c>
      <c r="D61" s="9" t="s">
        <v>131</v>
      </c>
      <c r="E61" s="67" t="s">
        <v>170</v>
      </c>
      <c r="F61" s="77"/>
      <c r="G61" s="77"/>
      <c r="H61" s="77"/>
      <c r="I61" s="58">
        <f>SUM(I62:I63)</f>
        <v>60000000</v>
      </c>
    </row>
    <row r="62" spans="1:9" ht="45">
      <c r="A62" s="14"/>
      <c r="B62" s="14"/>
      <c r="C62" s="15"/>
      <c r="D62" s="62" t="s">
        <v>165</v>
      </c>
      <c r="E62" s="78" t="s">
        <v>168</v>
      </c>
      <c r="F62" s="77"/>
      <c r="G62" s="77"/>
      <c r="H62" s="77"/>
      <c r="I62" s="77">
        <v>40000000</v>
      </c>
    </row>
    <row r="63" spans="1:9" ht="30">
      <c r="A63" s="14"/>
      <c r="B63" s="14"/>
      <c r="C63" s="15"/>
      <c r="D63" s="16"/>
      <c r="E63" s="78" t="s">
        <v>169</v>
      </c>
      <c r="F63" s="77"/>
      <c r="G63" s="77"/>
      <c r="H63" s="77"/>
      <c r="I63" s="77">
        <v>20000000</v>
      </c>
    </row>
    <row r="64" spans="1:9" s="35" customFormat="1" ht="28.5">
      <c r="A64" s="21" t="s">
        <v>132</v>
      </c>
      <c r="B64" s="22"/>
      <c r="C64" s="23"/>
      <c r="D64" s="24" t="s">
        <v>133</v>
      </c>
      <c r="E64" s="71"/>
      <c r="F64" s="72"/>
      <c r="G64" s="72"/>
      <c r="H64" s="72"/>
      <c r="I64" s="64">
        <f>I65</f>
        <v>2000000</v>
      </c>
    </row>
    <row r="65" spans="1:9" s="34" customFormat="1" ht="28.5">
      <c r="A65" s="25" t="s">
        <v>134</v>
      </c>
      <c r="B65" s="26"/>
      <c r="C65" s="27"/>
      <c r="D65" s="28" t="s">
        <v>135</v>
      </c>
      <c r="E65" s="73"/>
      <c r="F65" s="74"/>
      <c r="G65" s="74"/>
      <c r="H65" s="74"/>
      <c r="I65" s="66">
        <f>I66+I67</f>
        <v>2000000</v>
      </c>
    </row>
    <row r="66" spans="1:9" ht="42.75">
      <c r="A66" s="7" t="s">
        <v>136</v>
      </c>
      <c r="B66" s="7" t="s">
        <v>137</v>
      </c>
      <c r="C66" s="8" t="s">
        <v>138</v>
      </c>
      <c r="D66" s="9" t="s">
        <v>139</v>
      </c>
      <c r="E66" s="79" t="s">
        <v>174</v>
      </c>
      <c r="F66" s="80"/>
      <c r="G66" s="80"/>
      <c r="H66" s="80"/>
      <c r="I66" s="81">
        <v>1500000</v>
      </c>
    </row>
    <row r="67" spans="1:9" ht="57">
      <c r="A67" s="7" t="s">
        <v>140</v>
      </c>
      <c r="B67" s="7" t="s">
        <v>58</v>
      </c>
      <c r="C67" s="8" t="s">
        <v>8</v>
      </c>
      <c r="D67" s="9" t="s">
        <v>59</v>
      </c>
      <c r="E67" s="79" t="s">
        <v>173</v>
      </c>
      <c r="F67" s="80"/>
      <c r="G67" s="80"/>
      <c r="H67" s="80"/>
      <c r="I67" s="81">
        <v>500000</v>
      </c>
    </row>
    <row r="68" spans="1:9" s="35" customFormat="1" ht="42.75">
      <c r="A68" s="21" t="s">
        <v>141</v>
      </c>
      <c r="B68" s="22"/>
      <c r="C68" s="23"/>
      <c r="D68" s="24" t="s">
        <v>142</v>
      </c>
      <c r="E68" s="71"/>
      <c r="F68" s="72"/>
      <c r="G68" s="72"/>
      <c r="H68" s="72"/>
      <c r="I68" s="64">
        <f>I69</f>
        <v>200000</v>
      </c>
    </row>
    <row r="69" spans="1:9" s="34" customFormat="1" ht="28.5">
      <c r="A69" s="25" t="s">
        <v>143</v>
      </c>
      <c r="B69" s="26"/>
      <c r="C69" s="27"/>
      <c r="D69" s="28" t="s">
        <v>144</v>
      </c>
      <c r="E69" s="73"/>
      <c r="F69" s="74"/>
      <c r="G69" s="74"/>
      <c r="H69" s="74"/>
      <c r="I69" s="66">
        <f>I70</f>
        <v>200000</v>
      </c>
    </row>
    <row r="70" spans="1:9" ht="57">
      <c r="A70" s="7" t="s">
        <v>145</v>
      </c>
      <c r="B70" s="7" t="s">
        <v>58</v>
      </c>
      <c r="C70" s="8" t="s">
        <v>8</v>
      </c>
      <c r="D70" s="9" t="s">
        <v>59</v>
      </c>
      <c r="E70" s="79" t="s">
        <v>172</v>
      </c>
      <c r="F70" s="80"/>
      <c r="G70" s="80"/>
      <c r="H70" s="80"/>
      <c r="I70" s="81">
        <v>200000</v>
      </c>
    </row>
    <row r="71" spans="1:9" ht="28.5">
      <c r="A71" s="21" t="s">
        <v>146</v>
      </c>
      <c r="B71" s="22"/>
      <c r="C71" s="23"/>
      <c r="D71" s="24" t="s">
        <v>147</v>
      </c>
      <c r="E71" s="71"/>
      <c r="F71" s="72"/>
      <c r="G71" s="72"/>
      <c r="H71" s="72"/>
      <c r="I71" s="64">
        <f>I72</f>
        <v>5000000</v>
      </c>
    </row>
    <row r="72" spans="1:9" ht="28.5">
      <c r="A72" s="25" t="s">
        <v>148</v>
      </c>
      <c r="B72" s="26"/>
      <c r="C72" s="27"/>
      <c r="D72" s="28" t="s">
        <v>149</v>
      </c>
      <c r="E72" s="73"/>
      <c r="F72" s="74"/>
      <c r="G72" s="74"/>
      <c r="H72" s="74"/>
      <c r="I72" s="66">
        <f>I73</f>
        <v>5000000</v>
      </c>
    </row>
    <row r="73" spans="1:9" ht="99.75">
      <c r="A73" s="7" t="s">
        <v>150</v>
      </c>
      <c r="B73" s="7" t="s">
        <v>58</v>
      </c>
      <c r="C73" s="8" t="s">
        <v>8</v>
      </c>
      <c r="D73" s="9" t="s">
        <v>59</v>
      </c>
      <c r="E73" s="79" t="s">
        <v>184</v>
      </c>
      <c r="F73" s="80"/>
      <c r="G73" s="80"/>
      <c r="H73" s="80"/>
      <c r="I73" s="81">
        <v>5000000</v>
      </c>
    </row>
    <row r="74" spans="1:9" s="35" customFormat="1" ht="14.25" customHeight="1">
      <c r="A74" s="21" t="s">
        <v>151</v>
      </c>
      <c r="B74" s="22"/>
      <c r="C74" s="23"/>
      <c r="D74" s="24" t="s">
        <v>152</v>
      </c>
      <c r="E74" s="71"/>
      <c r="F74" s="72"/>
      <c r="G74" s="72"/>
      <c r="H74" s="72"/>
      <c r="I74" s="64">
        <f>I75</f>
        <v>76000</v>
      </c>
    </row>
    <row r="75" spans="1:9" s="34" customFormat="1" ht="42.75">
      <c r="A75" s="25" t="s">
        <v>153</v>
      </c>
      <c r="B75" s="26"/>
      <c r="C75" s="27"/>
      <c r="D75" s="28" t="s">
        <v>154</v>
      </c>
      <c r="E75" s="73"/>
      <c r="F75" s="74"/>
      <c r="G75" s="74"/>
      <c r="H75" s="74"/>
      <c r="I75" s="66">
        <f>I76</f>
        <v>76000</v>
      </c>
    </row>
    <row r="76" spans="1:9" ht="15">
      <c r="A76" s="7" t="s">
        <v>155</v>
      </c>
      <c r="B76" s="7" t="s">
        <v>16</v>
      </c>
      <c r="C76" s="8" t="s">
        <v>1</v>
      </c>
      <c r="D76" s="9" t="s">
        <v>17</v>
      </c>
      <c r="E76" s="67" t="s">
        <v>21</v>
      </c>
      <c r="F76" s="77"/>
      <c r="G76" s="77"/>
      <c r="H76" s="77"/>
      <c r="I76" s="58">
        <v>76000</v>
      </c>
    </row>
    <row r="77" spans="1:10" s="47" customFormat="1" ht="24.75" customHeight="1">
      <c r="A77" s="48"/>
      <c r="B77" s="48"/>
      <c r="C77" s="49"/>
      <c r="D77" s="50" t="s">
        <v>3</v>
      </c>
      <c r="E77" s="82"/>
      <c r="F77" s="83"/>
      <c r="G77" s="83"/>
      <c r="H77" s="83"/>
      <c r="I77" s="83">
        <f>I5+I10+I13+I20+I28+I31+I34+I37+I64+I68+I71+I74</f>
        <v>203339000</v>
      </c>
      <c r="J77" s="46"/>
    </row>
    <row r="80" spans="1:10" ht="15">
      <c r="A80" s="51" t="s">
        <v>156</v>
      </c>
      <c r="B80" s="52"/>
      <c r="C80" s="53"/>
      <c r="D80" s="53"/>
      <c r="E80" s="60"/>
      <c r="F80" s="55"/>
      <c r="G80" s="55"/>
      <c r="H80" s="56" t="s">
        <v>157</v>
      </c>
      <c r="I80" s="6"/>
      <c r="J80" s="54"/>
    </row>
  </sheetData>
  <sheetProtection/>
  <mergeCells count="2">
    <mergeCell ref="A2:I2"/>
    <mergeCell ref="H1:I1"/>
  </mergeCells>
  <printOptions horizontalCentered="1"/>
  <pageMargins left="0.6299212598425197" right="0.2362204724409449" top="0.76" bottom="0.28" header="0.2" footer="0.1968503937007874"/>
  <pageSetup fitToHeight="100" fitToWidth="1" horizontalDpi="600" verticalDpi="600" orientation="landscape" paperSize="9" scale="69" r:id="rId1"/>
  <headerFooter alignWithMargins="0">
    <oddFooter>&amp;R&amp;P</oddFooter>
  </headerFooter>
  <rowBreaks count="1" manualBreakCount="1">
    <brk id="23"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2016-11-30T07:31:39Z</cp:lastPrinted>
  <dcterms:created xsi:type="dcterms:W3CDTF">2014-01-17T10:52:16Z</dcterms:created>
  <dcterms:modified xsi:type="dcterms:W3CDTF">2016-12-01T11:00:19Z</dcterms:modified>
  <cp:category/>
  <cp:version/>
  <cp:contentType/>
  <cp:contentStatus/>
</cp:coreProperties>
</file>