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бюджет" sheetId="1" r:id="rId1"/>
  </sheets>
  <definedNames>
    <definedName name="_xlnm.Print_Area" localSheetId="0">'бюджет'!$A$1:$F$153</definedName>
  </definedNames>
  <calcPr fullCalcOnLoad="1"/>
</workbook>
</file>

<file path=xl/sharedStrings.xml><?xml version="1.0" encoding="utf-8"?>
<sst xmlns="http://schemas.openxmlformats.org/spreadsheetml/2006/main" count="366" uniqueCount="148">
  <si>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</si>
  <si>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</si>
  <si>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</si>
  <si>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ВСЬОГО ДОХОДІВ</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</si>
  <si>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</si>
  <si>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</si>
  <si>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</si>
  <si>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</si>
  <si>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</si>
  <si>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</si>
  <si>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</si>
  <si>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</si>
  <si>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</si>
  <si>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 xml:space="preserve">                Офіційні трансферти</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</si>
  <si>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</si>
  <si>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</si>
  <si>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</si>
  <si>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</si>
  <si>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</si>
  <si>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</si>
  <si>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</si>
  <si>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</si>
  <si>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</si>
  <si>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</si>
  <si>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</si>
  <si>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</si>
  <si>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</si>
  <si>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</si>
  <si>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</si>
  <si>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Плата за оренду майна бюджетних установ</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</si>
  <si>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</si>
  <si>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</si>
  <si>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</si>
  <si>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</si>
  <si>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</si>
  <si>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</si>
  <si>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</si>
  <si>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</si>
  <si>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</si>
  <si>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</si>
  <si>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</si>
  <si>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</si>
  <si>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</si>
  <si>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</si>
  <si>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</si>
  <si>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</si>
  <si>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</si>
  <si>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</si>
  <si>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</si>
  <si>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</si>
  <si>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</si>
  <si>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</si>
  <si>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</si>
  <si>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</si>
  <si>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</si>
  <si>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</si>
  <si>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</si>
  <si>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</si>
  <si>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</si>
  <si>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</si>
  <si>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Надходження коштів пайової участі у розвитку інфраструктури населеного пункту</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</si>
  <si>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</si>
  <si>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</si>
  <si>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Всього</t>
  </si>
  <si>
    <t>Місцеві податки</t>
  </si>
  <si>
    <t>Внутрішні податки на товари та послуги</t>
  </si>
  <si>
    <t>Надходження від продажу землі і нематеріальних активів</t>
  </si>
  <si>
    <t>ВСЬОГО ДОХОДІВ (без урахування міжбюджетних трансфертів)</t>
  </si>
  <si>
    <t>в т.ч. бюджет розвитку</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</si>
  <si>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</si>
  <si>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</si>
  <si>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</si>
  <si>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</si>
  <si>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</si>
  <si>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t>Транспортний податок з фізичних осіб</t>
  </si>
  <si>
    <t>Транспортний податок з юридичних осіб</t>
  </si>
  <si>
    <r>
      <t>Надходження від скидів забруднюючих речовин безпосередньо у водні об</t>
    </r>
    <r>
      <rPr>
        <sz val="20"/>
        <rFont val="Arial Cyr"/>
        <family val="0"/>
      </rPr>
      <t>’</t>
    </r>
    <r>
      <rPr>
        <sz val="20"/>
        <rFont val="Times New Roman"/>
        <family val="1"/>
      </rPr>
      <t>єкти</t>
    </r>
  </si>
  <si>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</si>
  <si>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</si>
  <si>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</si>
  <si>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Державне мито, не віднесене до інших категорій</t>
  </si>
  <si>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</si>
  <si>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t>Кошти від продажу землі і нематеріальних активів</t>
  </si>
  <si>
    <t>Кошти від продажу землі</t>
  </si>
  <si>
    <t>(грн.)</t>
  </si>
  <si>
    <t xml:space="preserve">  Найменування згідно з класифікацією доходів бюджету</t>
  </si>
  <si>
    <t>Податок та збір на доходи фізичних осіб</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</si>
  <si>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</si>
  <si>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</si>
  <si>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</si>
  <si>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r>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t>
    </r>
    <r>
      <rPr>
        <sz val="19"/>
        <rFont val="Arial Cyr"/>
        <family val="0"/>
      </rPr>
      <t>’</t>
    </r>
    <r>
      <rPr>
        <sz val="19"/>
        <rFont val="Times New Roman"/>
        <family val="1"/>
      </rPr>
      <t>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</si>
  <si>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</si>
  <si>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Субвенція на утримання об</t>
    </r>
    <r>
      <rPr>
        <sz val="20"/>
        <rFont val="Arial"/>
        <family val="2"/>
      </rPr>
      <t>'</t>
    </r>
    <r>
      <rPr>
        <sz val="20"/>
        <rFont val="Times New Roman"/>
        <family val="1"/>
      </rPr>
      <t>єктів спільного користування чи ліквідацію негативних наслідків діяльності об</t>
    </r>
    <r>
      <rPr>
        <sz val="20"/>
        <rFont val="Arial"/>
        <family val="2"/>
      </rPr>
      <t>'</t>
    </r>
    <r>
      <rPr>
        <sz val="20"/>
        <rFont val="Times New Roman"/>
        <family val="1"/>
      </rPr>
      <t>єктів спільного користування</t>
    </r>
  </si>
  <si>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</si>
  <si>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</si>
  <si>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</si>
  <si>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</si>
  <si>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</si>
  <si>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</si>
  <si>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</si>
  <si>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</si>
  <si>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</si>
  <si>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</si>
  <si>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</si>
  <si>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</si>
  <si>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t>Надходження бюджетних установ від додаткової (господарської) діяльності</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</si>
  <si>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</si>
  <si>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</si>
  <si>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</si>
  <si>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</si>
  <si>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</si>
  <si>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</si>
  <si>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</si>
  <si>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</si>
  <si>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</si>
  <si>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</si>
  <si>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</si>
  <si>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</si>
  <si>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</si>
  <si>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color indexed="10"/>
        <rFont val="Times New Roman"/>
        <family val="1"/>
      </rPr>
      <t>(на видання, придбання, зберігання і доставку підручників і посібників для учнів загальноосвітніх навчальних закладів)</t>
    </r>
  </si>
  <si>
    <t>Субвенція з державного бюджету місцевим бюджетам на надання державної підтримки особам з особливими освітніми потребами</t>
  </si>
  <si>
    <t>ДОХОДИ</t>
  </si>
  <si>
    <t>до рішення міської ради</t>
  </si>
  <si>
    <t>Cекретар міської ради</t>
  </si>
  <si>
    <t xml:space="preserve">О.Ю.Залевський </t>
  </si>
  <si>
    <t>Додаток 1</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</si>
  <si>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</si>
  <si>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</si>
  <si>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</si>
  <si>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</si>
  <si>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</si>
  <si>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</si>
  <si>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</si>
  <si>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</si>
  <si>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</si>
  <si>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r>
      <t>Акцизний податок з реалізації суб</t>
    </r>
    <r>
      <rPr>
        <b/>
        <sz val="20"/>
        <rFont val="Arial Cyr"/>
        <family val="0"/>
      </rPr>
      <t>’</t>
    </r>
    <r>
      <rPr>
        <b/>
        <sz val="20"/>
        <rFont val="Times New Roman"/>
        <family val="1"/>
      </rPr>
      <t xml:space="preserve">єктами господарювання роздрібної торгівлі підакцизних товарів </t>
    </r>
  </si>
  <si>
    <t>міського бюджету на 2018 рік</t>
  </si>
  <si>
    <t>на виконання доручень виборців депутатами обласної ради у 2018 році</t>
  </si>
  <si>
    <t>від ___________ №_________</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</si>
  <si>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</si>
  <si>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</si>
  <si>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</si>
  <si>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</si>
  <si>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</si>
  <si>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r>
      <t>Субвенція з місцевого бюджету на виплату допомоги сім</t>
    </r>
    <r>
      <rPr>
        <sz val="20"/>
        <rFont val="Arial Cyr"/>
        <family val="0"/>
      </rPr>
      <t>’</t>
    </r>
    <r>
      <rPr>
        <sz val="20"/>
        <rFont val="Times New Roman"/>
        <family val="1"/>
      </rPr>
      <t>ям з дітьми, малозабезпеченим сім</t>
    </r>
    <r>
      <rPr>
        <sz val="20"/>
        <rFont val="Arial Cyr"/>
        <family val="0"/>
      </rPr>
      <t>’</t>
    </r>
    <r>
      <rPr>
        <sz val="20"/>
        <rFont val="Times New Roman"/>
        <family val="1"/>
      </rPr>
      <t>ям, особам, які не мають право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непрцюючий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r>
  </si>
  <si>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</si>
  <si>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</si>
  <si>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здійснення переданих видатків у сфері охорони здоров'я за рахунок коштів медичної субвенції</t>
  </si>
</sst>
</file>

<file path=xl/styles.xml><?xml version="1.0" encoding="utf-8"?>
<styleSheet xmlns="http://schemas.openxmlformats.org/spreadsheetml/2006/main">
  <numFmts count="3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quot;р.&quot;"/>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38">
    <font>
      <sz val="10"/>
      <name val="Arial Cyr"/>
      <family val="0"/>
    </font>
    <font>
      <b/>
      <sz val="20"/>
      <name val="Times New Roman"/>
      <family val="1"/>
    </font>
    <font>
      <sz val="20"/>
      <name val="Times New Roman"/>
      <family val="1"/>
    </font>
    <font>
      <sz val="20"/>
      <color indexed="8"/>
      <name val="Times New Roman"/>
      <family val="1"/>
    </font>
    <font>
      <sz val="30"/>
      <name val="Times New Roman"/>
      <family val="1"/>
    </font>
    <font>
      <sz val="20"/>
      <color indexed="10"/>
      <name val="Times New Roman"/>
      <family val="1"/>
    </font>
    <font>
      <b/>
      <sz val="20"/>
      <color indexed="10"/>
      <name val="Times New Roman"/>
      <family val="1"/>
    </font>
    <font>
      <sz val="24"/>
      <name val="Times New Roman"/>
      <family val="1"/>
    </font>
    <font>
      <sz val="20"/>
      <name val="Arial Cyr"/>
      <family val="0"/>
    </font>
    <font>
      <sz val="19"/>
      <name val="Times New Roman"/>
      <family val="1"/>
    </font>
    <font>
      <sz val="19"/>
      <name val="Arial Cyr"/>
      <family val="0"/>
    </font>
    <font>
      <sz val="20"/>
      <name val="Arial"/>
      <family val="2"/>
    </font>
    <font>
      <u val="single"/>
      <sz val="10"/>
      <color indexed="12"/>
      <name val="Arial Cyr"/>
      <family val="0"/>
    </font>
    <font>
      <u val="single"/>
      <sz val="10"/>
      <color indexed="36"/>
      <name val="Arial Cyr"/>
      <family val="0"/>
    </font>
    <font>
      <sz val="22"/>
      <name val="Times New Roman"/>
      <family val="1"/>
    </font>
    <font>
      <i/>
      <sz val="20"/>
      <color indexed="10"/>
      <name val="Times New Roman"/>
      <family val="1"/>
    </font>
    <font>
      <sz val="34"/>
      <name val="Times New Roman"/>
      <family val="1"/>
    </font>
    <font>
      <sz val="34"/>
      <name val="Arial Cyr"/>
      <family val="0"/>
    </font>
    <font>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5"/>
      <name val="Times New Roman"/>
      <family val="1"/>
    </font>
    <font>
      <b/>
      <sz val="20"/>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3"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cellStyleXfs>
  <cellXfs count="161">
    <xf numFmtId="0" fontId="0" fillId="0" borderId="0" xfId="0" applyAlignment="1">
      <alignment/>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2" fillId="0" borderId="0" xfId="0" applyFont="1" applyAlignment="1">
      <alignment/>
    </xf>
    <xf numFmtId="0" fontId="1" fillId="24"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1" fillId="24" borderId="10" xfId="0" applyFont="1" applyFill="1" applyBorder="1" applyAlignment="1" applyProtection="1">
      <alignment horizontal="left" vertical="center" wrapText="1"/>
      <protection locked="0"/>
    </xf>
    <xf numFmtId="0" fontId="1" fillId="0" borderId="10" xfId="0" applyFont="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0" xfId="0" applyFont="1" applyAlignment="1">
      <alignment horizontal="center"/>
    </xf>
    <xf numFmtId="0" fontId="2" fillId="0" borderId="0" xfId="0" applyFont="1" applyAlignment="1">
      <alignment/>
    </xf>
    <xf numFmtId="0" fontId="1" fillId="0" borderId="10" xfId="0" applyFont="1" applyFill="1" applyBorder="1" applyAlignment="1" applyProtection="1">
      <alignment horizontal="center" vertical="center" wrapText="1"/>
      <protection locked="0"/>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24" borderId="0" xfId="0" applyFont="1" applyFill="1" applyAlignment="1">
      <alignment/>
    </xf>
    <xf numFmtId="0" fontId="1" fillId="0" borderId="10" xfId="0" applyFont="1" applyBorder="1" applyAlignment="1" applyProtection="1">
      <alignment horizontal="center" vertical="center" wrapText="1"/>
      <protection locked="0"/>
    </xf>
    <xf numFmtId="0" fontId="2" fillId="24" borderId="0" xfId="0" applyFont="1" applyFill="1" applyAlignment="1">
      <alignment/>
    </xf>
    <xf numFmtId="0" fontId="2" fillId="24"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5" fillId="0" borderId="0" xfId="0" applyFont="1" applyAlignment="1">
      <alignment/>
    </xf>
    <xf numFmtId="0" fontId="5" fillId="0" borderId="10" xfId="0" applyFont="1" applyBorder="1" applyAlignment="1" applyProtection="1">
      <alignment horizontal="center" vertical="center" wrapText="1"/>
      <protection locked="0"/>
    </xf>
    <xf numFmtId="3" fontId="2" fillId="0" borderId="0" xfId="0" applyNumberFormat="1" applyFont="1" applyFill="1" applyAlignment="1">
      <alignment/>
    </xf>
    <xf numFmtId="3" fontId="2" fillId="0" borderId="0" xfId="0" applyNumberFormat="1" applyFont="1" applyAlignment="1">
      <alignment/>
    </xf>
    <xf numFmtId="0" fontId="6" fillId="24" borderId="10" xfId="0" applyFont="1" applyFill="1" applyBorder="1" applyAlignment="1" applyProtection="1">
      <alignment horizontal="center" vertical="center" wrapText="1"/>
      <protection locked="0"/>
    </xf>
    <xf numFmtId="0" fontId="6" fillId="24" borderId="10" xfId="0" applyFont="1" applyFill="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1" fillId="0" borderId="0" xfId="0" applyFont="1" applyAlignment="1">
      <alignment/>
    </xf>
    <xf numFmtId="0" fontId="2" fillId="0" borderId="10" xfId="0" applyFont="1" applyFill="1" applyBorder="1" applyAlignment="1" applyProtection="1">
      <alignment horizontal="center" vertical="center" wrapText="1"/>
      <protection locked="0"/>
    </xf>
    <xf numFmtId="0" fontId="1" fillId="0" borderId="0" xfId="0" applyFont="1" applyFill="1" applyAlignment="1">
      <alignment/>
    </xf>
    <xf numFmtId="0" fontId="2" fillId="0" borderId="10" xfId="0" applyFont="1" applyBorder="1" applyAlignment="1">
      <alignment wrapText="1"/>
    </xf>
    <xf numFmtId="0" fontId="1" fillId="0" borderId="0" xfId="0" applyFont="1" applyAlignment="1">
      <alignment wrapText="1"/>
    </xf>
    <xf numFmtId="0" fontId="6" fillId="0" borderId="10" xfId="0" applyFont="1" applyFill="1" applyBorder="1" applyAlignment="1" applyProtection="1">
      <alignment vertical="center" wrapText="1"/>
      <protection locked="0"/>
    </xf>
    <xf numFmtId="0" fontId="5" fillId="0" borderId="0" xfId="0" applyFont="1" applyFill="1" applyAlignment="1">
      <alignment/>
    </xf>
    <xf numFmtId="0" fontId="1" fillId="25" borderId="10" xfId="0" applyFont="1" applyFill="1" applyBorder="1" applyAlignment="1" applyProtection="1">
      <alignment horizontal="center" vertical="center" wrapText="1"/>
      <protection locked="0"/>
    </xf>
    <xf numFmtId="0" fontId="1" fillId="25" borderId="10" xfId="0" applyFont="1" applyFill="1" applyBorder="1" applyAlignment="1" applyProtection="1">
      <alignment vertical="center" wrapText="1"/>
      <protection locked="0"/>
    </xf>
    <xf numFmtId="0" fontId="2" fillId="0" borderId="0" xfId="0" applyFont="1" applyAlignment="1">
      <alignment/>
    </xf>
    <xf numFmtId="3" fontId="1" fillId="0" borderId="0" xfId="0" applyNumberFormat="1" applyFont="1" applyFill="1" applyAlignment="1">
      <alignment/>
    </xf>
    <xf numFmtId="3" fontId="2" fillId="0" borderId="0" xfId="0" applyNumberFormat="1" applyFont="1" applyAlignment="1">
      <alignment/>
    </xf>
    <xf numFmtId="0" fontId="1" fillId="0" borderId="10" xfId="0" applyFont="1" applyFill="1" applyBorder="1" applyAlignment="1" applyProtection="1">
      <alignment horizontal="justify" vertical="center" wrapText="1"/>
      <protection locked="0"/>
    </xf>
    <xf numFmtId="0" fontId="1" fillId="25" borderId="10" xfId="0" applyFont="1" applyFill="1" applyBorder="1" applyAlignment="1" applyProtection="1">
      <alignment horizontal="center" vertical="center" wrapText="1"/>
      <protection locked="0"/>
    </xf>
    <xf numFmtId="0" fontId="1" fillId="0" borderId="10" xfId="0" applyFont="1" applyBorder="1" applyAlignment="1" applyProtection="1">
      <alignment horizontal="justify" vertical="center" wrapText="1"/>
      <protection locked="0"/>
    </xf>
    <xf numFmtId="0" fontId="2"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0" xfId="0" applyNumberFormat="1" applyFont="1" applyAlignment="1">
      <alignment wrapText="1"/>
    </xf>
    <xf numFmtId="0" fontId="2" fillId="0" borderId="0" xfId="0" applyFont="1" applyFill="1" applyAlignment="1">
      <alignment wrapText="1"/>
    </xf>
    <xf numFmtId="0" fontId="1" fillId="0" borderId="11" xfId="0" applyFont="1" applyBorder="1" applyAlignment="1" applyProtection="1">
      <alignment horizontal="center" vertical="center" wrapText="1"/>
      <protection locked="0"/>
    </xf>
    <xf numFmtId="0" fontId="9" fillId="0" borderId="10" xfId="0" applyNumberFormat="1" applyFont="1" applyBorder="1" applyAlignment="1">
      <alignment vertical="center" wrapText="1"/>
    </xf>
    <xf numFmtId="4" fontId="4" fillId="0" borderId="0" xfId="0" applyNumberFormat="1" applyFont="1" applyAlignment="1">
      <alignment/>
    </xf>
    <xf numFmtId="4" fontId="2" fillId="0" borderId="0" xfId="0" applyNumberFormat="1" applyFont="1" applyFill="1" applyAlignment="1">
      <alignment/>
    </xf>
    <xf numFmtId="0" fontId="2" fillId="0" borderId="12" xfId="0" applyFont="1" applyBorder="1" applyAlignment="1">
      <alignment horizontal="justify" vertical="center" wrapText="1"/>
    </xf>
    <xf numFmtId="0" fontId="2" fillId="0" borderId="10" xfId="0" applyFont="1" applyFill="1" applyBorder="1" applyAlignment="1">
      <alignment vertical="center" wrapText="1"/>
    </xf>
    <xf numFmtId="0" fontId="2" fillId="0" borderId="0" xfId="0" applyFont="1" applyAlignment="1">
      <alignment wrapText="1"/>
    </xf>
    <xf numFmtId="4" fontId="2" fillId="0" borderId="0" xfId="0" applyNumberFormat="1" applyFont="1" applyAlignment="1">
      <alignment/>
    </xf>
    <xf numFmtId="0" fontId="2" fillId="0" borderId="0" xfId="0" applyFont="1" applyAlignment="1">
      <alignment wrapText="1"/>
    </xf>
    <xf numFmtId="4" fontId="1" fillId="24" borderId="0" xfId="0" applyNumberFormat="1" applyFont="1" applyFill="1" applyAlignment="1">
      <alignment/>
    </xf>
    <xf numFmtId="4" fontId="1" fillId="0" borderId="0" xfId="0" applyNumberFormat="1" applyFont="1" applyAlignment="1">
      <alignment/>
    </xf>
    <xf numFmtId="3" fontId="1" fillId="0" borderId="0" xfId="0" applyNumberFormat="1" applyFont="1" applyAlignment="1">
      <alignment/>
    </xf>
    <xf numFmtId="3" fontId="7" fillId="0" borderId="0" xfId="0" applyNumberFormat="1" applyFont="1" applyAlignment="1">
      <alignment/>
    </xf>
    <xf numFmtId="0" fontId="2" fillId="0" borderId="10" xfId="0" applyNumberFormat="1" applyFont="1" applyBorder="1" applyAlignment="1">
      <alignment wrapText="1"/>
    </xf>
    <xf numFmtId="0" fontId="2" fillId="0" borderId="10" xfId="0" applyFont="1" applyBorder="1" applyAlignment="1">
      <alignment horizontal="center" vertical="center"/>
    </xf>
    <xf numFmtId="4" fontId="2" fillId="0" borderId="0" xfId="0" applyNumberFormat="1" applyFont="1" applyFill="1" applyAlignment="1">
      <alignment/>
    </xf>
    <xf numFmtId="4" fontId="1" fillId="0" borderId="0" xfId="0" applyNumberFormat="1" applyFont="1" applyAlignment="1">
      <alignment/>
    </xf>
    <xf numFmtId="4" fontId="5" fillId="0" borderId="0" xfId="0" applyNumberFormat="1" applyFont="1" applyAlignment="1">
      <alignment/>
    </xf>
    <xf numFmtId="0" fontId="2" fillId="0" borderId="10" xfId="0" applyFont="1" applyBorder="1" applyAlignment="1" applyProtection="1">
      <alignment horizontal="left" vertical="center" wrapText="1"/>
      <protection locked="0"/>
    </xf>
    <xf numFmtId="0" fontId="6" fillId="25" borderId="10" xfId="0" applyFont="1" applyFill="1" applyBorder="1" applyAlignment="1" applyProtection="1">
      <alignment horizontal="center" vertical="center" wrapText="1"/>
      <protection locked="0"/>
    </xf>
    <xf numFmtId="0" fontId="5" fillId="0" borderId="10" xfId="0" applyFont="1" applyBorder="1" applyAlignment="1">
      <alignment vertical="center" wrapText="1"/>
    </xf>
    <xf numFmtId="0" fontId="5" fillId="0" borderId="0" xfId="0" applyFont="1" applyAlignment="1">
      <alignment vertical="center" wrapText="1"/>
    </xf>
    <xf numFmtId="3" fontId="1" fillId="24" borderId="10" xfId="0" applyNumberFormat="1" applyFont="1" applyFill="1" applyBorder="1" applyAlignment="1" applyProtection="1">
      <alignment horizontal="center" vertical="center" wrapText="1"/>
      <protection locked="0"/>
    </xf>
    <xf numFmtId="3" fontId="1" fillId="24"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1" fillId="25"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2" fillId="25" borderId="10" xfId="0" applyNumberFormat="1" applyFont="1" applyFill="1" applyBorder="1" applyAlignment="1" applyProtection="1">
      <alignment horizontal="center" vertical="center" wrapText="1"/>
      <protection/>
    </xf>
    <xf numFmtId="3" fontId="6" fillId="24"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5"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2" fillId="25"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1" fillId="0" borderId="10" xfId="0" applyNumberFormat="1" applyFont="1" applyBorder="1" applyAlignment="1" applyProtection="1">
      <alignment horizontal="center" vertical="center" wrapText="1"/>
      <protection locked="0"/>
    </xf>
    <xf numFmtId="3" fontId="1" fillId="25" borderId="10" xfId="0" applyNumberFormat="1" applyFont="1" applyFill="1" applyBorder="1" applyAlignment="1" applyProtection="1">
      <alignment horizontal="center" vertical="center" wrapText="1"/>
      <protection/>
    </xf>
    <xf numFmtId="3" fontId="2" fillId="25" borderId="10" xfId="0" applyNumberFormat="1" applyFont="1" applyFill="1" applyBorder="1" applyAlignment="1" applyProtection="1">
      <alignment horizontal="center" vertical="center" wrapText="1"/>
      <protection/>
    </xf>
    <xf numFmtId="3" fontId="2" fillId="0" borderId="10" xfId="0" applyNumberFormat="1" applyFont="1" applyBorder="1" applyAlignment="1">
      <alignment horizontal="center" vertical="center"/>
    </xf>
    <xf numFmtId="3" fontId="6"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4" fontId="14" fillId="0" borderId="0" xfId="0" applyNumberFormat="1" applyFont="1" applyFill="1" applyAlignment="1">
      <alignment/>
    </xf>
    <xf numFmtId="0" fontId="14" fillId="0" borderId="0" xfId="0" applyFont="1" applyFill="1" applyAlignment="1">
      <alignment/>
    </xf>
    <xf numFmtId="0" fontId="7" fillId="0" borderId="0" xfId="0" applyFont="1" applyAlignment="1">
      <alignment horizontal="center"/>
    </xf>
    <xf numFmtId="0" fontId="7" fillId="0" borderId="0" xfId="0" applyFont="1" applyAlignment="1">
      <alignment/>
    </xf>
    <xf numFmtId="0" fontId="16" fillId="0" borderId="0" xfId="0" applyFont="1" applyAlignment="1" applyProtection="1">
      <alignment horizontal="center"/>
      <protection locked="0"/>
    </xf>
    <xf numFmtId="0" fontId="16" fillId="0" borderId="0" xfId="0" applyFont="1" applyAlignment="1" applyProtection="1">
      <alignment horizontal="left"/>
      <protection locked="0"/>
    </xf>
    <xf numFmtId="0" fontId="2" fillId="0" borderId="0" xfId="0" applyFont="1" applyAlignment="1">
      <alignment horizontal="justify" wrapText="1"/>
    </xf>
    <xf numFmtId="0" fontId="2" fillId="0" borderId="13" xfId="0" applyNumberFormat="1" applyFont="1" applyBorder="1" applyAlignment="1">
      <alignment wrapText="1"/>
    </xf>
    <xf numFmtId="0" fontId="2" fillId="0" borderId="13" xfId="0" applyFont="1" applyBorder="1" applyAlignment="1">
      <alignment wrapText="1"/>
    </xf>
    <xf numFmtId="0" fontId="18" fillId="0" borderId="10" xfId="0" applyFont="1" applyBorder="1" applyAlignment="1">
      <alignment vertical="center" wrapText="1"/>
    </xf>
    <xf numFmtId="0" fontId="2" fillId="0" borderId="10" xfId="0" applyFont="1" applyBorder="1" applyAlignment="1">
      <alignment vertical="center" wrapText="1"/>
    </xf>
    <xf numFmtId="0" fontId="36" fillId="0" borderId="0" xfId="0" applyFont="1" applyAlignment="1" applyProtection="1">
      <alignment/>
      <protection locked="0"/>
    </xf>
    <xf numFmtId="3" fontId="18" fillId="0" borderId="10" xfId="0" applyNumberFormat="1" applyFont="1" applyBorder="1" applyAlignment="1" applyProtection="1">
      <alignment horizontal="center" vertical="center" wrapText="1"/>
      <protection locked="0"/>
    </xf>
    <xf numFmtId="3" fontId="18" fillId="25" borderId="10" xfId="0" applyNumberFormat="1" applyFont="1" applyFill="1" applyBorder="1" applyAlignment="1" applyProtection="1">
      <alignment horizontal="center" vertical="center" wrapText="1"/>
      <protection/>
    </xf>
    <xf numFmtId="3" fontId="18" fillId="0" borderId="10" xfId="0" applyNumberFormat="1" applyFont="1" applyFill="1" applyBorder="1" applyAlignment="1" applyProtection="1">
      <alignment horizontal="center" vertical="center" wrapText="1"/>
      <protection/>
    </xf>
    <xf numFmtId="3" fontId="5" fillId="25" borderId="10" xfId="0" applyNumberFormat="1" applyFont="1" applyFill="1" applyBorder="1" applyAlignment="1" applyProtection="1">
      <alignment horizontal="center" vertical="center" wrapText="1"/>
      <protection/>
    </xf>
    <xf numFmtId="3" fontId="2" fillId="0" borderId="11"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3" fontId="2" fillId="25" borderId="11"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justify" vertical="center" wrapText="1"/>
      <protection locked="0"/>
    </xf>
    <xf numFmtId="3" fontId="3" fillId="0" borderId="10" xfId="0" applyNumberFormat="1" applyFont="1" applyBorder="1" applyAlignment="1">
      <alignment horizontal="center" vertical="center" wrapText="1"/>
    </xf>
    <xf numFmtId="0" fontId="2" fillId="0" borderId="10" xfId="0" applyFont="1" applyFill="1" applyBorder="1" applyAlignment="1" applyProtection="1">
      <alignment horizontal="justify" vertical="center" wrapText="1"/>
      <protection locked="0"/>
    </xf>
    <xf numFmtId="4" fontId="16" fillId="0" borderId="0" xfId="0" applyNumberFormat="1" applyFont="1" applyFill="1" applyAlignment="1" applyProtection="1">
      <alignment horizontal="center" wrapText="1"/>
      <protection locked="0"/>
    </xf>
    <xf numFmtId="0" fontId="16" fillId="0" borderId="0" xfId="0" applyFont="1" applyFill="1" applyAlignment="1" applyProtection="1">
      <alignment wrapText="1"/>
      <protection locked="0"/>
    </xf>
    <xf numFmtId="0" fontId="7" fillId="0" borderId="0" xfId="0" applyFont="1" applyFill="1" applyAlignment="1" applyProtection="1">
      <alignment wrapText="1"/>
      <protection locked="0"/>
    </xf>
    <xf numFmtId="0" fontId="1" fillId="0" borderId="10" xfId="0"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locked="0"/>
    </xf>
    <xf numFmtId="3" fontId="2" fillId="0" borderId="14" xfId="0" applyNumberFormat="1" applyFont="1" applyFill="1" applyBorder="1" applyAlignment="1" applyProtection="1">
      <alignment horizontal="center" vertical="center" wrapText="1"/>
      <protection locked="0"/>
    </xf>
    <xf numFmtId="3" fontId="2" fillId="0" borderId="13" xfId="0" applyNumberFormat="1" applyFont="1" applyFill="1" applyBorder="1" applyAlignment="1" applyProtection="1">
      <alignment horizontal="center" vertical="center" wrapText="1"/>
      <protection locked="0"/>
    </xf>
    <xf numFmtId="0" fontId="1" fillId="25" borderId="10" xfId="0" applyFont="1" applyFill="1" applyBorder="1" applyAlignment="1" applyProtection="1">
      <alignment horizontal="center" vertical="center" wrapText="1"/>
      <protection locked="0"/>
    </xf>
    <xf numFmtId="0" fontId="9" fillId="0" borderId="11"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 fillId="0" borderId="1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3" fontId="2" fillId="25" borderId="10" xfId="0" applyNumberFormat="1" applyFont="1" applyFill="1" applyBorder="1" applyAlignment="1" applyProtection="1">
      <alignment horizontal="center" vertical="center" wrapText="1"/>
      <protection/>
    </xf>
    <xf numFmtId="0" fontId="16" fillId="0" borderId="0" xfId="0" applyFont="1" applyAlignment="1" applyProtection="1">
      <alignment horizontal="center" vertical="center"/>
      <protection locked="0"/>
    </xf>
    <xf numFmtId="0" fontId="16" fillId="0" borderId="0" xfId="0" applyFont="1" applyAlignment="1" applyProtection="1">
      <alignment horizontal="left"/>
      <protection locked="0"/>
    </xf>
    <xf numFmtId="0" fontId="17" fillId="0" borderId="0" xfId="0" applyFont="1" applyAlignment="1">
      <alignment/>
    </xf>
    <xf numFmtId="0" fontId="16" fillId="0" borderId="15" xfId="0" applyFont="1" applyBorder="1" applyAlignment="1" applyProtection="1">
      <alignment horizontal="center"/>
      <protection locked="0"/>
    </xf>
    <xf numFmtId="0" fontId="2" fillId="0" borderId="0" xfId="0" applyFont="1" applyAlignment="1">
      <alignment/>
    </xf>
    <xf numFmtId="0" fontId="2" fillId="0" borderId="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7"/>
  <sheetViews>
    <sheetView tabSelected="1" view="pageBreakPreview" zoomScale="50" zoomScaleNormal="60" zoomScaleSheetLayoutView="50" zoomScalePageLayoutView="0" workbookViewId="0" topLeftCell="A128">
      <selection activeCell="B130" sqref="B130"/>
    </sheetView>
  </sheetViews>
  <sheetFormatPr defaultColWidth="9.00390625" defaultRowHeight="12.75"/>
  <cols>
    <col min="1" max="1" width="17.75390625" style="13" customWidth="1"/>
    <col min="2" max="2" width="85.00390625" style="3" customWidth="1"/>
    <col min="3" max="3" width="31.75390625" style="3" customWidth="1"/>
    <col min="4" max="4" width="29.125" style="3" customWidth="1"/>
    <col min="5" max="5" width="26.875" style="3" customWidth="1"/>
    <col min="6" max="6" width="24.125" style="3" customWidth="1"/>
    <col min="7" max="7" width="23.125" style="3" customWidth="1"/>
    <col min="8" max="8" width="25.125" style="3" customWidth="1"/>
    <col min="9" max="9" width="31.375" style="3" customWidth="1"/>
    <col min="10" max="10" width="27.75390625" style="3" bestFit="1" customWidth="1"/>
    <col min="11" max="16384" width="9.125" style="3" customWidth="1"/>
  </cols>
  <sheetData>
    <row r="1" spans="1:7" ht="42.75">
      <c r="A1" s="121"/>
      <c r="B1" s="122" t="s">
        <v>19</v>
      </c>
      <c r="C1" s="156" t="s">
        <v>125</v>
      </c>
      <c r="D1" s="157"/>
      <c r="E1" s="157"/>
      <c r="F1" s="157"/>
      <c r="G1" s="13"/>
    </row>
    <row r="2" spans="1:7" ht="38.25" customHeight="1">
      <c r="A2" s="121"/>
      <c r="B2" s="122"/>
      <c r="C2" s="156" t="s">
        <v>122</v>
      </c>
      <c r="D2" s="156"/>
      <c r="E2" s="156"/>
      <c r="F2" s="156"/>
      <c r="G2" s="13"/>
    </row>
    <row r="3" spans="1:7" ht="38.25" customHeight="1">
      <c r="A3" s="121"/>
      <c r="B3" s="122"/>
      <c r="C3" s="156" t="s">
        <v>138</v>
      </c>
      <c r="D3" s="156"/>
      <c r="E3" s="156"/>
      <c r="F3" s="156"/>
      <c r="G3" s="13"/>
    </row>
    <row r="4" spans="1:7" ht="45.75" customHeight="1">
      <c r="A4" s="121"/>
      <c r="B4" s="122"/>
      <c r="C4" s="124"/>
      <c r="D4" s="124"/>
      <c r="E4" s="124"/>
      <c r="F4" s="124"/>
      <c r="G4" s="13"/>
    </row>
    <row r="5" spans="1:6" ht="52.5" customHeight="1">
      <c r="A5" s="155" t="s">
        <v>121</v>
      </c>
      <c r="B5" s="155"/>
      <c r="C5" s="155"/>
      <c r="D5" s="155"/>
      <c r="E5" s="155"/>
      <c r="F5" s="155"/>
    </row>
    <row r="6" spans="1:6" ht="36.75" customHeight="1">
      <c r="A6" s="123"/>
      <c r="B6" s="158" t="s">
        <v>136</v>
      </c>
      <c r="C6" s="158"/>
      <c r="D6" s="158"/>
      <c r="E6" s="158"/>
      <c r="F6" s="130" t="s">
        <v>84</v>
      </c>
    </row>
    <row r="7" spans="1:9" ht="26.25">
      <c r="A7" s="144" t="s">
        <v>34</v>
      </c>
      <c r="B7" s="144" t="s">
        <v>85</v>
      </c>
      <c r="C7" s="152" t="s">
        <v>63</v>
      </c>
      <c r="D7" s="144" t="s">
        <v>15</v>
      </c>
      <c r="E7" s="144" t="s">
        <v>8</v>
      </c>
      <c r="F7" s="144"/>
      <c r="H7" s="159"/>
      <c r="I7" s="159"/>
    </row>
    <row r="8" spans="1:6" ht="78.75" customHeight="1">
      <c r="A8" s="144"/>
      <c r="B8" s="144"/>
      <c r="C8" s="153"/>
      <c r="D8" s="144"/>
      <c r="E8" s="2" t="s">
        <v>63</v>
      </c>
      <c r="F8" s="2" t="s">
        <v>68</v>
      </c>
    </row>
    <row r="9" spans="1:6" ht="24" customHeight="1">
      <c r="A9" s="12">
        <v>1</v>
      </c>
      <c r="B9" s="12">
        <v>2</v>
      </c>
      <c r="C9" s="12"/>
      <c r="D9" s="12">
        <v>3</v>
      </c>
      <c r="E9" s="12">
        <v>4</v>
      </c>
      <c r="F9" s="12">
        <v>5</v>
      </c>
    </row>
    <row r="10" spans="1:6" ht="33.75" customHeight="1">
      <c r="A10" s="4">
        <v>10000000</v>
      </c>
      <c r="B10" s="4" t="s">
        <v>7</v>
      </c>
      <c r="C10" s="89">
        <f>D10+E10</f>
        <v>1255546000</v>
      </c>
      <c r="D10" s="90">
        <f>D11+D26+D33+D55</f>
        <v>1250856000</v>
      </c>
      <c r="E10" s="90">
        <f>E55</f>
        <v>4690000</v>
      </c>
      <c r="F10" s="90" t="s">
        <v>69</v>
      </c>
    </row>
    <row r="11" spans="1:6" ht="61.5" customHeight="1">
      <c r="A11" s="15">
        <v>11000000</v>
      </c>
      <c r="B11" s="1" t="s">
        <v>16</v>
      </c>
      <c r="C11" s="91">
        <f aca="true" t="shared" si="0" ref="C11:C19">D11</f>
        <v>581776000</v>
      </c>
      <c r="D11" s="92">
        <f>D12+D18</f>
        <v>581776000</v>
      </c>
      <c r="E11" s="92" t="s">
        <v>69</v>
      </c>
      <c r="F11" s="92" t="s">
        <v>69</v>
      </c>
    </row>
    <row r="12" spans="1:7" ht="35.25" customHeight="1">
      <c r="A12" s="2">
        <v>11010000</v>
      </c>
      <c r="B12" s="6" t="s">
        <v>86</v>
      </c>
      <c r="C12" s="91">
        <f t="shared" si="0"/>
        <v>581240000</v>
      </c>
      <c r="D12" s="91">
        <f>SUM(D13:D17)</f>
        <v>581240000</v>
      </c>
      <c r="E12" s="92" t="s">
        <v>69</v>
      </c>
      <c r="F12" s="93" t="s">
        <v>69</v>
      </c>
      <c r="G12" s="77"/>
    </row>
    <row r="13" spans="1:7" ht="90.75" customHeight="1">
      <c r="A13" s="12">
        <v>11010100</v>
      </c>
      <c r="B13" s="44" t="s">
        <v>56</v>
      </c>
      <c r="C13" s="94">
        <f t="shared" si="0"/>
        <v>564085000</v>
      </c>
      <c r="D13" s="95">
        <v>564085000</v>
      </c>
      <c r="E13" s="96" t="s">
        <v>69</v>
      </c>
      <c r="F13" s="97" t="s">
        <v>69</v>
      </c>
      <c r="G13" s="74"/>
    </row>
    <row r="14" spans="1:7" ht="139.5" customHeight="1">
      <c r="A14" s="12">
        <v>11010200</v>
      </c>
      <c r="B14" s="44" t="s">
        <v>57</v>
      </c>
      <c r="C14" s="94">
        <f t="shared" si="0"/>
        <v>10000000</v>
      </c>
      <c r="D14" s="95">
        <v>10000000</v>
      </c>
      <c r="E14" s="96" t="s">
        <v>69</v>
      </c>
      <c r="F14" s="97" t="s">
        <v>69</v>
      </c>
      <c r="G14" s="74"/>
    </row>
    <row r="15" spans="1:7" ht="93" customHeight="1">
      <c r="A15" s="12">
        <v>11010400</v>
      </c>
      <c r="B15" s="44" t="s">
        <v>58</v>
      </c>
      <c r="C15" s="94">
        <f t="shared" si="0"/>
        <v>2630000</v>
      </c>
      <c r="D15" s="95">
        <v>2630000</v>
      </c>
      <c r="E15" s="96" t="s">
        <v>69</v>
      </c>
      <c r="F15" s="97" t="s">
        <v>69</v>
      </c>
      <c r="G15" s="74"/>
    </row>
    <row r="16" spans="1:7" ht="91.5" customHeight="1">
      <c r="A16" s="12">
        <v>11010500</v>
      </c>
      <c r="B16" s="44" t="s">
        <v>59</v>
      </c>
      <c r="C16" s="94">
        <f t="shared" si="0"/>
        <v>4510000</v>
      </c>
      <c r="D16" s="95">
        <v>4510000</v>
      </c>
      <c r="E16" s="96" t="s">
        <v>69</v>
      </c>
      <c r="F16" s="97" t="s">
        <v>69</v>
      </c>
      <c r="G16" s="74"/>
    </row>
    <row r="17" spans="1:7" ht="131.25" customHeight="1">
      <c r="A17" s="12">
        <v>11010900</v>
      </c>
      <c r="B17" s="73" t="s">
        <v>106</v>
      </c>
      <c r="C17" s="94">
        <f t="shared" si="0"/>
        <v>15000</v>
      </c>
      <c r="D17" s="95">
        <v>15000</v>
      </c>
      <c r="E17" s="96" t="s">
        <v>69</v>
      </c>
      <c r="F17" s="97" t="s">
        <v>69</v>
      </c>
      <c r="G17" s="74"/>
    </row>
    <row r="18" spans="1:7" ht="30.75" customHeight="1">
      <c r="A18" s="2">
        <v>11020000</v>
      </c>
      <c r="B18" s="6" t="s">
        <v>17</v>
      </c>
      <c r="C18" s="91">
        <f t="shared" si="0"/>
        <v>536000</v>
      </c>
      <c r="D18" s="98">
        <f>D19</f>
        <v>536000</v>
      </c>
      <c r="E18" s="96" t="s">
        <v>69</v>
      </c>
      <c r="F18" s="97" t="s">
        <v>69</v>
      </c>
      <c r="G18" s="77"/>
    </row>
    <row r="19" spans="1:7" ht="57" customHeight="1">
      <c r="A19" s="12">
        <v>11020200</v>
      </c>
      <c r="B19" s="44" t="s">
        <v>35</v>
      </c>
      <c r="C19" s="94">
        <f t="shared" si="0"/>
        <v>536000</v>
      </c>
      <c r="D19" s="100">
        <v>536000</v>
      </c>
      <c r="E19" s="96" t="s">
        <v>69</v>
      </c>
      <c r="F19" s="97" t="s">
        <v>69</v>
      </c>
      <c r="G19" s="74"/>
    </row>
    <row r="20" spans="1:6" ht="58.5" customHeight="1" hidden="1">
      <c r="A20" s="27">
        <v>12030400</v>
      </c>
      <c r="B20" s="34" t="s">
        <v>46</v>
      </c>
      <c r="C20" s="91" t="e">
        <f aca="true" t="shared" si="1" ref="C20:C25">D20+E20</f>
        <v>#VALUE!</v>
      </c>
      <c r="D20" s="101"/>
      <c r="E20" s="96" t="s">
        <v>69</v>
      </c>
      <c r="F20" s="97" t="s">
        <v>69</v>
      </c>
    </row>
    <row r="21" spans="1:6" ht="60" customHeight="1" hidden="1">
      <c r="A21" s="30">
        <v>16000000</v>
      </c>
      <c r="B21" s="31" t="s">
        <v>36</v>
      </c>
      <c r="C21" s="91" t="e">
        <f t="shared" si="1"/>
        <v>#VALUE!</v>
      </c>
      <c r="D21" s="103"/>
      <c r="E21" s="96" t="s">
        <v>69</v>
      </c>
      <c r="F21" s="97" t="s">
        <v>69</v>
      </c>
    </row>
    <row r="22" spans="1:6" s="19" customFormat="1" ht="55.5" customHeight="1" hidden="1">
      <c r="A22" s="32">
        <v>16010000</v>
      </c>
      <c r="B22" s="33" t="s">
        <v>49</v>
      </c>
      <c r="C22" s="91" t="e">
        <f t="shared" si="1"/>
        <v>#VALUE!</v>
      </c>
      <c r="D22" s="104"/>
      <c r="E22" s="96" t="s">
        <v>69</v>
      </c>
      <c r="F22" s="97" t="s">
        <v>69</v>
      </c>
    </row>
    <row r="23" spans="1:6" ht="26.25" customHeight="1" hidden="1">
      <c r="A23" s="27">
        <v>16010100</v>
      </c>
      <c r="B23" s="34" t="s">
        <v>24</v>
      </c>
      <c r="C23" s="91" t="e">
        <f t="shared" si="1"/>
        <v>#VALUE!</v>
      </c>
      <c r="D23" s="105"/>
      <c r="E23" s="96" t="s">
        <v>69</v>
      </c>
      <c r="F23" s="97" t="s">
        <v>69</v>
      </c>
    </row>
    <row r="24" spans="1:6" ht="29.25" customHeight="1" hidden="1">
      <c r="A24" s="27">
        <v>16010200</v>
      </c>
      <c r="B24" s="34" t="s">
        <v>25</v>
      </c>
      <c r="C24" s="91" t="e">
        <f t="shared" si="1"/>
        <v>#VALUE!</v>
      </c>
      <c r="D24" s="105"/>
      <c r="E24" s="96" t="s">
        <v>69</v>
      </c>
      <c r="F24" s="97" t="s">
        <v>69</v>
      </c>
    </row>
    <row r="25" spans="1:6" ht="31.5" customHeight="1" hidden="1">
      <c r="A25" s="27">
        <v>16010500</v>
      </c>
      <c r="B25" s="34" t="s">
        <v>26</v>
      </c>
      <c r="C25" s="91" t="e">
        <f t="shared" si="1"/>
        <v>#VALUE!</v>
      </c>
      <c r="D25" s="105"/>
      <c r="E25" s="96" t="s">
        <v>69</v>
      </c>
      <c r="F25" s="97" t="s">
        <v>69</v>
      </c>
    </row>
    <row r="26" spans="1:7" s="20" customFormat="1" ht="31.5" customHeight="1">
      <c r="A26" s="40">
        <v>14000000</v>
      </c>
      <c r="B26" s="41" t="s">
        <v>65</v>
      </c>
      <c r="C26" s="91">
        <f aca="true" t="shared" si="2" ref="C26:C34">D26</f>
        <v>68960000</v>
      </c>
      <c r="D26" s="106">
        <f>D32+D28+D30</f>
        <v>68960000</v>
      </c>
      <c r="E26" s="96" t="s">
        <v>69</v>
      </c>
      <c r="F26" s="97" t="s">
        <v>69</v>
      </c>
      <c r="G26" s="76"/>
    </row>
    <row r="27" spans="5:6" s="14" customFormat="1" ht="81" customHeight="1" hidden="1">
      <c r="E27" s="96" t="s">
        <v>69</v>
      </c>
      <c r="F27" s="97" t="s">
        <v>69</v>
      </c>
    </row>
    <row r="28" spans="1:6" s="14" customFormat="1" ht="81" customHeight="1">
      <c r="A28" s="21">
        <v>14020000</v>
      </c>
      <c r="B28" s="10" t="s">
        <v>132</v>
      </c>
      <c r="C28" s="106">
        <f t="shared" si="2"/>
        <v>6940000</v>
      </c>
      <c r="D28" s="113">
        <f>D29</f>
        <v>6940000</v>
      </c>
      <c r="E28" s="96" t="s">
        <v>69</v>
      </c>
      <c r="F28" s="97" t="s">
        <v>69</v>
      </c>
    </row>
    <row r="29" spans="1:6" s="14" customFormat="1" ht="37.5" customHeight="1">
      <c r="A29" s="45">
        <v>14021900</v>
      </c>
      <c r="B29" s="46" t="s">
        <v>133</v>
      </c>
      <c r="C29" s="94">
        <f t="shared" si="2"/>
        <v>6940000</v>
      </c>
      <c r="D29" s="107">
        <v>6940000</v>
      </c>
      <c r="E29" s="96" t="s">
        <v>69</v>
      </c>
      <c r="F29" s="97" t="s">
        <v>69</v>
      </c>
    </row>
    <row r="30" spans="1:6" s="14" customFormat="1" ht="81" customHeight="1">
      <c r="A30" s="21">
        <v>14030000</v>
      </c>
      <c r="B30" s="10" t="s">
        <v>134</v>
      </c>
      <c r="C30" s="106">
        <f t="shared" si="2"/>
        <v>29020000</v>
      </c>
      <c r="D30" s="113">
        <f>D31</f>
        <v>29020000</v>
      </c>
      <c r="E30" s="96" t="s">
        <v>69</v>
      </c>
      <c r="F30" s="97" t="s">
        <v>69</v>
      </c>
    </row>
    <row r="31" spans="1:6" s="14" customFormat="1" ht="37.5" customHeight="1">
      <c r="A31" s="45">
        <v>14031900</v>
      </c>
      <c r="B31" s="46" t="s">
        <v>133</v>
      </c>
      <c r="C31" s="94">
        <f>D31</f>
        <v>29020000</v>
      </c>
      <c r="D31" s="107">
        <v>29020000</v>
      </c>
      <c r="E31" s="96" t="s">
        <v>69</v>
      </c>
      <c r="F31" s="97" t="s">
        <v>69</v>
      </c>
    </row>
    <row r="32" spans="1:6" s="14" customFormat="1" ht="79.5" customHeight="1">
      <c r="A32" s="21">
        <v>14040000</v>
      </c>
      <c r="B32" s="10" t="s">
        <v>135</v>
      </c>
      <c r="C32" s="106">
        <f>D32</f>
        <v>33000000</v>
      </c>
      <c r="D32" s="113">
        <v>33000000</v>
      </c>
      <c r="E32" s="96" t="s">
        <v>69</v>
      </c>
      <c r="F32" s="97" t="s">
        <v>69</v>
      </c>
    </row>
    <row r="33" spans="1:6" s="20" customFormat="1" ht="39" customHeight="1">
      <c r="A33" s="40">
        <v>18000000</v>
      </c>
      <c r="B33" s="41" t="s">
        <v>64</v>
      </c>
      <c r="C33" s="106">
        <f t="shared" si="2"/>
        <v>600120000</v>
      </c>
      <c r="D33" s="106">
        <f>D34+D52+D49</f>
        <v>600120000</v>
      </c>
      <c r="E33" s="96" t="s">
        <v>69</v>
      </c>
      <c r="F33" s="97" t="s">
        <v>69</v>
      </c>
    </row>
    <row r="34" spans="1:9" s="18" customFormat="1" ht="39.75" customHeight="1">
      <c r="A34" s="40">
        <v>18010000</v>
      </c>
      <c r="B34" s="41" t="s">
        <v>70</v>
      </c>
      <c r="C34" s="91">
        <f t="shared" si="2"/>
        <v>524080000</v>
      </c>
      <c r="D34" s="106">
        <f>SUM(D36:D48)</f>
        <v>524080000</v>
      </c>
      <c r="E34" s="96" t="s">
        <v>69</v>
      </c>
      <c r="F34" s="97" t="s">
        <v>69</v>
      </c>
      <c r="G34" s="58"/>
      <c r="I34" s="82"/>
    </row>
    <row r="35" spans="1:6" s="17" customFormat="1" ht="58.5" customHeight="1" hidden="1">
      <c r="A35" s="42">
        <v>18010100</v>
      </c>
      <c r="B35" s="43" t="s">
        <v>55</v>
      </c>
      <c r="C35" s="91" t="e">
        <f>D35+E35</f>
        <v>#VALUE!</v>
      </c>
      <c r="D35" s="106"/>
      <c r="E35" s="96" t="s">
        <v>69</v>
      </c>
      <c r="F35" s="97" t="s">
        <v>69</v>
      </c>
    </row>
    <row r="36" spans="1:7" s="17" customFormat="1" ht="99.75" customHeight="1">
      <c r="A36" s="42">
        <v>18010100</v>
      </c>
      <c r="B36" s="43" t="s">
        <v>87</v>
      </c>
      <c r="C36" s="94">
        <f>D36</f>
        <v>230000</v>
      </c>
      <c r="D36" s="94">
        <v>230000</v>
      </c>
      <c r="E36" s="96" t="s">
        <v>69</v>
      </c>
      <c r="F36" s="97" t="s">
        <v>69</v>
      </c>
      <c r="G36" s="58">
        <f>D36+D37+D41+D42</f>
        <v>9980000</v>
      </c>
    </row>
    <row r="37" spans="1:6" s="17" customFormat="1" ht="86.25" customHeight="1">
      <c r="A37" s="42">
        <v>18010200</v>
      </c>
      <c r="B37" s="43" t="s">
        <v>71</v>
      </c>
      <c r="C37" s="94">
        <f aca="true" t="shared" si="3" ref="C37:C48">D37</f>
        <v>875000</v>
      </c>
      <c r="D37" s="94">
        <v>875000</v>
      </c>
      <c r="E37" s="96" t="s">
        <v>69</v>
      </c>
      <c r="F37" s="97" t="s">
        <v>69</v>
      </c>
    </row>
    <row r="38" spans="1:6" ht="45" customHeight="1" hidden="1">
      <c r="A38" s="27">
        <v>16011500</v>
      </c>
      <c r="B38" s="34" t="s">
        <v>27</v>
      </c>
      <c r="C38" s="94">
        <f t="shared" si="3"/>
        <v>0</v>
      </c>
      <c r="D38" s="94"/>
      <c r="E38" s="96" t="s">
        <v>69</v>
      </c>
      <c r="F38" s="97" t="s">
        <v>69</v>
      </c>
    </row>
    <row r="39" spans="1:7" ht="85.5" customHeight="1" hidden="1">
      <c r="A39" s="12">
        <v>18010300</v>
      </c>
      <c r="B39" s="43" t="s">
        <v>73</v>
      </c>
      <c r="C39" s="94">
        <f t="shared" si="3"/>
        <v>0</v>
      </c>
      <c r="D39" s="94"/>
      <c r="E39" s="96" t="s">
        <v>69</v>
      </c>
      <c r="F39" s="97" t="s">
        <v>69</v>
      </c>
      <c r="G39" s="29"/>
    </row>
    <row r="40" spans="1:6" ht="93.75" customHeight="1" hidden="1">
      <c r="A40" s="12">
        <v>18010400</v>
      </c>
      <c r="B40" s="43" t="s">
        <v>72</v>
      </c>
      <c r="C40" s="94">
        <f t="shared" si="3"/>
        <v>0</v>
      </c>
      <c r="D40" s="94"/>
      <c r="E40" s="96" t="s">
        <v>69</v>
      </c>
      <c r="F40" s="97" t="s">
        <v>69</v>
      </c>
    </row>
    <row r="41" spans="1:6" ht="93.75" customHeight="1">
      <c r="A41" s="12">
        <v>18010300</v>
      </c>
      <c r="B41" s="43" t="s">
        <v>104</v>
      </c>
      <c r="C41" s="94">
        <f t="shared" si="3"/>
        <v>1150000</v>
      </c>
      <c r="D41" s="94">
        <v>1150000</v>
      </c>
      <c r="E41" s="96" t="s">
        <v>69</v>
      </c>
      <c r="F41" s="97" t="s">
        <v>69</v>
      </c>
    </row>
    <row r="42" spans="1:6" ht="93.75" customHeight="1">
      <c r="A42" s="12">
        <v>18010400</v>
      </c>
      <c r="B42" s="43" t="s">
        <v>95</v>
      </c>
      <c r="C42" s="94">
        <f t="shared" si="3"/>
        <v>7725000</v>
      </c>
      <c r="D42" s="94">
        <v>7725000</v>
      </c>
      <c r="E42" s="96" t="s">
        <v>69</v>
      </c>
      <c r="F42" s="97" t="s">
        <v>69</v>
      </c>
    </row>
    <row r="43" spans="1:10" ht="54" customHeight="1">
      <c r="A43" s="12">
        <v>18010500</v>
      </c>
      <c r="B43" s="44" t="s">
        <v>20</v>
      </c>
      <c r="C43" s="94">
        <f t="shared" si="3"/>
        <v>62536600</v>
      </c>
      <c r="D43" s="94">
        <v>62536600</v>
      </c>
      <c r="E43" s="96" t="s">
        <v>69</v>
      </c>
      <c r="F43" s="97" t="s">
        <v>69</v>
      </c>
      <c r="G43" s="78">
        <f>D43+D44+D45+D46</f>
        <v>513400000</v>
      </c>
      <c r="J43" s="74"/>
    </row>
    <row r="44" spans="1:7" ht="54" customHeight="1">
      <c r="A44" s="12">
        <v>18010600</v>
      </c>
      <c r="B44" s="44" t="s">
        <v>22</v>
      </c>
      <c r="C44" s="94">
        <f t="shared" si="3"/>
        <v>435353000</v>
      </c>
      <c r="D44" s="94">
        <v>435353000</v>
      </c>
      <c r="E44" s="96" t="s">
        <v>69</v>
      </c>
      <c r="F44" s="97" t="s">
        <v>69</v>
      </c>
      <c r="G44" s="74"/>
    </row>
    <row r="45" spans="1:7" ht="45" customHeight="1">
      <c r="A45" s="12">
        <v>18010700</v>
      </c>
      <c r="B45" s="44" t="s">
        <v>21</v>
      </c>
      <c r="C45" s="94">
        <f t="shared" si="3"/>
        <v>1956200</v>
      </c>
      <c r="D45" s="94">
        <v>1956200</v>
      </c>
      <c r="E45" s="96" t="s">
        <v>69</v>
      </c>
      <c r="F45" s="97" t="s">
        <v>69</v>
      </c>
      <c r="G45" s="74"/>
    </row>
    <row r="46" spans="1:6" ht="45" customHeight="1">
      <c r="A46" s="12">
        <v>18010900</v>
      </c>
      <c r="B46" s="44" t="s">
        <v>23</v>
      </c>
      <c r="C46" s="94">
        <f t="shared" si="3"/>
        <v>13554200</v>
      </c>
      <c r="D46" s="94">
        <v>13554200</v>
      </c>
      <c r="E46" s="96" t="s">
        <v>69</v>
      </c>
      <c r="F46" s="97" t="s">
        <v>69</v>
      </c>
    </row>
    <row r="47" spans="1:7" ht="40.5" customHeight="1">
      <c r="A47" s="12">
        <v>18011000</v>
      </c>
      <c r="B47" s="44" t="s">
        <v>74</v>
      </c>
      <c r="C47" s="94">
        <f t="shared" si="3"/>
        <v>450000</v>
      </c>
      <c r="D47" s="94">
        <v>450000</v>
      </c>
      <c r="E47" s="96" t="s">
        <v>69</v>
      </c>
      <c r="F47" s="97" t="s">
        <v>69</v>
      </c>
      <c r="G47" s="78">
        <f>D47+D48</f>
        <v>700000</v>
      </c>
    </row>
    <row r="48" spans="1:6" ht="40.5" customHeight="1">
      <c r="A48" s="12">
        <v>18011100</v>
      </c>
      <c r="B48" s="44" t="s">
        <v>75</v>
      </c>
      <c r="C48" s="94">
        <f t="shared" si="3"/>
        <v>250000</v>
      </c>
      <c r="D48" s="94">
        <v>250000</v>
      </c>
      <c r="E48" s="96" t="s">
        <v>69</v>
      </c>
      <c r="F48" s="97" t="s">
        <v>69</v>
      </c>
    </row>
    <row r="49" spans="1:6" ht="40.5" customHeight="1">
      <c r="A49" s="21">
        <v>18030000</v>
      </c>
      <c r="B49" s="10" t="s">
        <v>114</v>
      </c>
      <c r="C49" s="106">
        <f aca="true" t="shared" si="4" ref="C49:C54">D49</f>
        <v>40000</v>
      </c>
      <c r="D49" s="106">
        <f>D50+D51</f>
        <v>40000</v>
      </c>
      <c r="E49" s="96" t="s">
        <v>69</v>
      </c>
      <c r="F49" s="97" t="s">
        <v>69</v>
      </c>
    </row>
    <row r="50" spans="1:6" ht="70.5" customHeight="1">
      <c r="A50" s="12">
        <v>18030100</v>
      </c>
      <c r="B50" s="44" t="s">
        <v>115</v>
      </c>
      <c r="C50" s="94">
        <f t="shared" si="4"/>
        <v>16000</v>
      </c>
      <c r="D50" s="94">
        <v>16000</v>
      </c>
      <c r="E50" s="96" t="s">
        <v>69</v>
      </c>
      <c r="F50" s="97" t="s">
        <v>69</v>
      </c>
    </row>
    <row r="51" spans="1:6" ht="40.5" customHeight="1">
      <c r="A51" s="12">
        <v>18030200</v>
      </c>
      <c r="B51" s="44" t="s">
        <v>116</v>
      </c>
      <c r="C51" s="94">
        <f t="shared" si="4"/>
        <v>24000</v>
      </c>
      <c r="D51" s="94">
        <v>24000</v>
      </c>
      <c r="E51" s="96" t="s">
        <v>69</v>
      </c>
      <c r="F51" s="97" t="s">
        <v>69</v>
      </c>
    </row>
    <row r="52" spans="1:7" s="48" customFormat="1" ht="34.5" customHeight="1">
      <c r="A52" s="2">
        <v>18050000</v>
      </c>
      <c r="B52" s="6" t="s">
        <v>37</v>
      </c>
      <c r="C52" s="91">
        <f t="shared" si="4"/>
        <v>76000000</v>
      </c>
      <c r="D52" s="91">
        <f>D53+D54</f>
        <v>76000000</v>
      </c>
      <c r="E52" s="96" t="s">
        <v>69</v>
      </c>
      <c r="F52" s="97" t="s">
        <v>69</v>
      </c>
      <c r="G52" s="83"/>
    </row>
    <row r="53" spans="1:6" ht="45" customHeight="1">
      <c r="A53" s="12">
        <v>18050300</v>
      </c>
      <c r="B53" s="44" t="s">
        <v>38</v>
      </c>
      <c r="C53" s="94">
        <f t="shared" si="4"/>
        <v>13200000</v>
      </c>
      <c r="D53" s="94">
        <v>13200000</v>
      </c>
      <c r="E53" s="96" t="s">
        <v>69</v>
      </c>
      <c r="F53" s="97" t="s">
        <v>69</v>
      </c>
    </row>
    <row r="54" spans="1:6" ht="54" customHeight="1">
      <c r="A54" s="12">
        <v>18050400</v>
      </c>
      <c r="B54" s="44" t="s">
        <v>39</v>
      </c>
      <c r="C54" s="94">
        <f t="shared" si="4"/>
        <v>62800000</v>
      </c>
      <c r="D54" s="94">
        <v>62800000</v>
      </c>
      <c r="E54" s="96" t="s">
        <v>69</v>
      </c>
      <c r="F54" s="97" t="s">
        <v>69</v>
      </c>
    </row>
    <row r="55" spans="1:6" s="20" customFormat="1" ht="36.75" customHeight="1">
      <c r="A55" s="40">
        <v>19000000</v>
      </c>
      <c r="B55" s="41" t="s">
        <v>40</v>
      </c>
      <c r="C55" s="91">
        <f>D55+E55</f>
        <v>4690000</v>
      </c>
      <c r="D55" s="106">
        <f>D56</f>
        <v>0</v>
      </c>
      <c r="E55" s="106">
        <f>E56</f>
        <v>4690000</v>
      </c>
      <c r="F55" s="97" t="s">
        <v>69</v>
      </c>
    </row>
    <row r="56" spans="1:6" s="19" customFormat="1" ht="54" customHeight="1">
      <c r="A56" s="21">
        <v>19010000</v>
      </c>
      <c r="B56" s="10" t="s">
        <v>41</v>
      </c>
      <c r="C56" s="91">
        <f>D56+E56</f>
        <v>4690000</v>
      </c>
      <c r="D56" s="106">
        <f>SUM(D57:D60)</f>
        <v>0</v>
      </c>
      <c r="E56" s="106">
        <f>SUM(E57:E60)</f>
        <v>4690000</v>
      </c>
      <c r="F56" s="97" t="s">
        <v>69</v>
      </c>
    </row>
    <row r="57" spans="1:7" s="14" customFormat="1" ht="91.5" customHeight="1">
      <c r="A57" s="45">
        <v>19010100</v>
      </c>
      <c r="B57" s="46" t="s">
        <v>42</v>
      </c>
      <c r="C57" s="91">
        <f>E57</f>
        <v>4542100</v>
      </c>
      <c r="D57" s="108" t="s">
        <v>69</v>
      </c>
      <c r="E57" s="94">
        <v>4542100</v>
      </c>
      <c r="F57" s="97" t="s">
        <v>69</v>
      </c>
      <c r="G57" s="59"/>
    </row>
    <row r="58" spans="1:6" s="14" customFormat="1" ht="70.5" customHeight="1">
      <c r="A58" s="45">
        <v>19010200</v>
      </c>
      <c r="B58" s="46" t="s">
        <v>76</v>
      </c>
      <c r="C58" s="91">
        <f>E58</f>
        <v>118500</v>
      </c>
      <c r="D58" s="108" t="s">
        <v>69</v>
      </c>
      <c r="E58" s="94">
        <v>118500</v>
      </c>
      <c r="F58" s="97" t="s">
        <v>69</v>
      </c>
    </row>
    <row r="59" spans="1:6" s="14" customFormat="1" ht="111" customHeight="1">
      <c r="A59" s="45">
        <v>19010300</v>
      </c>
      <c r="B59" s="46" t="s">
        <v>91</v>
      </c>
      <c r="C59" s="91">
        <f>E59</f>
        <v>29400</v>
      </c>
      <c r="D59" s="108" t="s">
        <v>69</v>
      </c>
      <c r="E59" s="94">
        <v>29400</v>
      </c>
      <c r="F59" s="97" t="s">
        <v>69</v>
      </c>
    </row>
    <row r="60" spans="1:6" s="14" customFormat="1" ht="105" customHeight="1" hidden="1">
      <c r="A60" s="45">
        <v>19010500</v>
      </c>
      <c r="B60" s="46" t="s">
        <v>51</v>
      </c>
      <c r="C60" s="94"/>
      <c r="D60" s="94"/>
      <c r="E60" s="94" t="s">
        <v>69</v>
      </c>
      <c r="F60" s="96" t="s">
        <v>69</v>
      </c>
    </row>
    <row r="61" spans="1:6" s="19" customFormat="1" ht="58.5" customHeight="1" hidden="1">
      <c r="A61" s="36">
        <v>19050000</v>
      </c>
      <c r="B61" s="37" t="s">
        <v>52</v>
      </c>
      <c r="C61" s="89">
        <f>D61+E61</f>
        <v>0</v>
      </c>
      <c r="D61" s="109"/>
      <c r="E61" s="110"/>
      <c r="F61" s="109"/>
    </row>
    <row r="62" spans="1:6" s="14" customFormat="1" ht="77.25" customHeight="1" hidden="1">
      <c r="A62" s="38">
        <v>19050200</v>
      </c>
      <c r="B62" s="39" t="s">
        <v>53</v>
      </c>
      <c r="C62" s="89">
        <f>D62+E62</f>
        <v>0</v>
      </c>
      <c r="D62" s="111"/>
      <c r="E62" s="112"/>
      <c r="F62" s="111"/>
    </row>
    <row r="63" spans="1:6" s="14" customFormat="1" ht="88.5" customHeight="1" hidden="1">
      <c r="A63" s="38">
        <v>19050300</v>
      </c>
      <c r="B63" s="39" t="s">
        <v>54</v>
      </c>
      <c r="C63" s="89">
        <f>D63+E63</f>
        <v>0</v>
      </c>
      <c r="D63" s="111"/>
      <c r="E63" s="112"/>
      <c r="F63" s="111"/>
    </row>
    <row r="64" spans="1:6" ht="30" customHeight="1">
      <c r="A64" s="4">
        <v>20000000</v>
      </c>
      <c r="B64" s="4" t="s">
        <v>6</v>
      </c>
      <c r="C64" s="89">
        <f>D64+E64</f>
        <v>62342812</v>
      </c>
      <c r="D64" s="90">
        <f>D65+D75+D90</f>
        <v>12038700</v>
      </c>
      <c r="E64" s="90">
        <f>E90+E96</f>
        <v>50304112</v>
      </c>
      <c r="F64" s="90">
        <f>F95</f>
        <v>1200000</v>
      </c>
    </row>
    <row r="65" spans="1:6" ht="55.5" customHeight="1">
      <c r="A65" s="15">
        <v>21000000</v>
      </c>
      <c r="B65" s="1" t="s">
        <v>0</v>
      </c>
      <c r="C65" s="91">
        <f aca="true" t="shared" si="5" ref="C65:C75">D65</f>
        <v>535000</v>
      </c>
      <c r="D65" s="92">
        <f>D66+D68+D69</f>
        <v>535000</v>
      </c>
      <c r="E65" s="92" t="s">
        <v>69</v>
      </c>
      <c r="F65" s="92" t="s">
        <v>69</v>
      </c>
    </row>
    <row r="66" spans="1:6" s="17" customFormat="1" ht="175.5" customHeight="1">
      <c r="A66" s="40">
        <v>21010000</v>
      </c>
      <c r="B66" s="41" t="s">
        <v>88</v>
      </c>
      <c r="C66" s="91">
        <f t="shared" si="5"/>
        <v>215000</v>
      </c>
      <c r="D66" s="99">
        <f>D67</f>
        <v>215000</v>
      </c>
      <c r="E66" s="92" t="s">
        <v>69</v>
      </c>
      <c r="F66" s="92" t="s">
        <v>69</v>
      </c>
    </row>
    <row r="67" spans="1:6" s="16" customFormat="1" ht="87.75" customHeight="1">
      <c r="A67" s="49">
        <v>21010300</v>
      </c>
      <c r="B67" s="47" t="s">
        <v>77</v>
      </c>
      <c r="C67" s="94">
        <f>D67</f>
        <v>215000</v>
      </c>
      <c r="D67" s="97">
        <v>215000</v>
      </c>
      <c r="E67" s="97" t="s">
        <v>69</v>
      </c>
      <c r="F67" s="97" t="s">
        <v>69</v>
      </c>
    </row>
    <row r="68" spans="1:7" s="16" customFormat="1" ht="65.25" customHeight="1" hidden="1">
      <c r="A68" s="40">
        <v>21050000</v>
      </c>
      <c r="B68" s="41" t="s">
        <v>107</v>
      </c>
      <c r="C68" s="106">
        <f>D68</f>
        <v>0</v>
      </c>
      <c r="D68" s="99"/>
      <c r="E68" s="97" t="s">
        <v>69</v>
      </c>
      <c r="F68" s="97" t="s">
        <v>69</v>
      </c>
      <c r="G68" s="18"/>
    </row>
    <row r="69" spans="1:6" s="16" customFormat="1" ht="36.75" customHeight="1">
      <c r="A69" s="15">
        <v>21080000</v>
      </c>
      <c r="B69" s="1" t="s">
        <v>11</v>
      </c>
      <c r="C69" s="91">
        <f t="shared" si="5"/>
        <v>320000</v>
      </c>
      <c r="D69" s="92">
        <f>D71+D72+D73+D74</f>
        <v>320000</v>
      </c>
      <c r="E69" s="92" t="s">
        <v>69</v>
      </c>
      <c r="F69" s="92" t="s">
        <v>69</v>
      </c>
    </row>
    <row r="70" spans="1:6" s="16" customFormat="1" ht="28.5" customHeight="1" hidden="1">
      <c r="A70" s="49">
        <v>21080500</v>
      </c>
      <c r="B70" s="47" t="s">
        <v>11</v>
      </c>
      <c r="C70" s="91">
        <f t="shared" si="5"/>
        <v>0</v>
      </c>
      <c r="D70" s="97"/>
      <c r="E70" s="97"/>
      <c r="F70" s="97"/>
    </row>
    <row r="71" spans="1:6" s="16" customFormat="1" ht="42" customHeight="1">
      <c r="A71" s="49">
        <v>21080500</v>
      </c>
      <c r="B71" s="47" t="s">
        <v>11</v>
      </c>
      <c r="C71" s="94">
        <f>D71</f>
        <v>60000</v>
      </c>
      <c r="D71" s="97">
        <v>60000</v>
      </c>
      <c r="E71" s="97" t="s">
        <v>69</v>
      </c>
      <c r="F71" s="97" t="s">
        <v>69</v>
      </c>
    </row>
    <row r="72" spans="1:6" s="16" customFormat="1" ht="151.5" customHeight="1" hidden="1">
      <c r="A72" s="49">
        <v>21080900</v>
      </c>
      <c r="B72" s="47" t="s">
        <v>30</v>
      </c>
      <c r="C72" s="94">
        <f>D72</f>
        <v>0</v>
      </c>
      <c r="D72" s="97"/>
      <c r="E72" s="97" t="s">
        <v>69</v>
      </c>
      <c r="F72" s="97" t="s">
        <v>69</v>
      </c>
    </row>
    <row r="73" spans="1:6" s="16" customFormat="1" ht="52.5" customHeight="1">
      <c r="A73" s="49">
        <v>21081100</v>
      </c>
      <c r="B73" s="72" t="s">
        <v>102</v>
      </c>
      <c r="C73" s="94">
        <f>D73</f>
        <v>150000</v>
      </c>
      <c r="D73" s="97">
        <v>150000</v>
      </c>
      <c r="E73" s="97" t="s">
        <v>69</v>
      </c>
      <c r="F73" s="97" t="s">
        <v>69</v>
      </c>
    </row>
    <row r="74" spans="1:7" s="16" customFormat="1" ht="78" customHeight="1">
      <c r="A74" s="49">
        <v>21081500</v>
      </c>
      <c r="B74" s="66" t="s">
        <v>98</v>
      </c>
      <c r="C74" s="94">
        <f>D74</f>
        <v>110000</v>
      </c>
      <c r="D74" s="97">
        <v>110000</v>
      </c>
      <c r="E74" s="97" t="s">
        <v>69</v>
      </c>
      <c r="F74" s="97" t="s">
        <v>69</v>
      </c>
      <c r="G74" s="66"/>
    </row>
    <row r="75" spans="1:6" ht="74.25" customHeight="1">
      <c r="A75" s="15">
        <v>22000000</v>
      </c>
      <c r="B75" s="1" t="s">
        <v>43</v>
      </c>
      <c r="C75" s="91">
        <f t="shared" si="5"/>
        <v>10583700</v>
      </c>
      <c r="D75" s="92">
        <f>D77+D83+D85</f>
        <v>10583700</v>
      </c>
      <c r="E75" s="97" t="s">
        <v>69</v>
      </c>
      <c r="F75" s="97" t="s">
        <v>69</v>
      </c>
    </row>
    <row r="76" spans="1:6" s="14" customFormat="1" ht="29.25" customHeight="1" hidden="1">
      <c r="A76" s="38">
        <v>22020000</v>
      </c>
      <c r="B76" s="34" t="s">
        <v>18</v>
      </c>
      <c r="C76" s="89" t="e">
        <f>D76+E76</f>
        <v>#VALUE!</v>
      </c>
      <c r="D76" s="105"/>
      <c r="E76" s="97" t="s">
        <v>69</v>
      </c>
      <c r="F76" s="97" t="s">
        <v>69</v>
      </c>
    </row>
    <row r="77" spans="1:6" s="14" customFormat="1" ht="42.75" customHeight="1">
      <c r="A77" s="21">
        <v>22010000</v>
      </c>
      <c r="B77" s="10" t="s">
        <v>97</v>
      </c>
      <c r="C77" s="106">
        <f aca="true" t="shared" si="6" ref="C77:C89">D77</f>
        <v>7023700</v>
      </c>
      <c r="D77" s="113">
        <f>D80+D79+D81+D82+D78</f>
        <v>7023700</v>
      </c>
      <c r="E77" s="97" t="s">
        <v>69</v>
      </c>
      <c r="F77" s="97" t="s">
        <v>69</v>
      </c>
    </row>
    <row r="78" spans="1:6" s="14" customFormat="1" ht="165" customHeight="1">
      <c r="A78" s="45">
        <v>22010200</v>
      </c>
      <c r="B78" s="46" t="s">
        <v>139</v>
      </c>
      <c r="C78" s="94">
        <f>D78</f>
        <v>93700</v>
      </c>
      <c r="D78" s="107">
        <v>93700</v>
      </c>
      <c r="E78" s="97" t="s">
        <v>69</v>
      </c>
      <c r="F78" s="97" t="s">
        <v>69</v>
      </c>
    </row>
    <row r="79" spans="1:7" s="14" customFormat="1" ht="96.75" customHeight="1">
      <c r="A79" s="45">
        <v>22010300</v>
      </c>
      <c r="B79" s="46" t="s">
        <v>108</v>
      </c>
      <c r="C79" s="94">
        <f>D79</f>
        <v>410000</v>
      </c>
      <c r="D79" s="107">
        <v>410000</v>
      </c>
      <c r="E79" s="97" t="s">
        <v>69</v>
      </c>
      <c r="F79" s="97" t="s">
        <v>69</v>
      </c>
      <c r="G79" s="19"/>
    </row>
    <row r="80" spans="1:7" s="14" customFormat="1" ht="41.25" customHeight="1">
      <c r="A80" s="42">
        <v>22012500</v>
      </c>
      <c r="B80" s="43" t="s">
        <v>96</v>
      </c>
      <c r="C80" s="94">
        <f>D80</f>
        <v>5500000</v>
      </c>
      <c r="D80" s="100">
        <v>5500000</v>
      </c>
      <c r="E80" s="97" t="s">
        <v>69</v>
      </c>
      <c r="F80" s="97" t="s">
        <v>69</v>
      </c>
      <c r="G80" s="77"/>
    </row>
    <row r="81" spans="1:7" s="14" customFormat="1" ht="69.75" customHeight="1">
      <c r="A81" s="45">
        <v>22012600</v>
      </c>
      <c r="B81" s="46" t="s">
        <v>109</v>
      </c>
      <c r="C81" s="94">
        <f>D81</f>
        <v>990000</v>
      </c>
      <c r="D81" s="107">
        <v>990000</v>
      </c>
      <c r="E81" s="97" t="s">
        <v>69</v>
      </c>
      <c r="F81" s="97" t="s">
        <v>69</v>
      </c>
      <c r="G81" s="19"/>
    </row>
    <row r="82" spans="1:7" s="14" customFormat="1" ht="194.25" customHeight="1">
      <c r="A82" s="81">
        <v>22012900</v>
      </c>
      <c r="B82" s="80" t="s">
        <v>110</v>
      </c>
      <c r="C82" s="94">
        <f>D82</f>
        <v>30000</v>
      </c>
      <c r="D82" s="116">
        <v>30000</v>
      </c>
      <c r="E82" s="97" t="s">
        <v>69</v>
      </c>
      <c r="F82" s="97" t="s">
        <v>69</v>
      </c>
      <c r="G82" s="19"/>
    </row>
    <row r="83" spans="1:6" s="50" customFormat="1" ht="83.25" customHeight="1">
      <c r="A83" s="15">
        <v>22080000</v>
      </c>
      <c r="B83" s="1" t="s">
        <v>31</v>
      </c>
      <c r="C83" s="91">
        <f t="shared" si="6"/>
        <v>3000000</v>
      </c>
      <c r="D83" s="91">
        <f>D84</f>
        <v>3000000</v>
      </c>
      <c r="E83" s="99" t="s">
        <v>69</v>
      </c>
      <c r="F83" s="99" t="s">
        <v>69</v>
      </c>
    </row>
    <row r="84" spans="1:6" ht="88.5" customHeight="1">
      <c r="A84" s="12">
        <v>22080400</v>
      </c>
      <c r="B84" s="44" t="s">
        <v>78</v>
      </c>
      <c r="C84" s="94">
        <f t="shared" si="6"/>
        <v>3000000</v>
      </c>
      <c r="D84" s="100">
        <v>3000000</v>
      </c>
      <c r="E84" s="97" t="s">
        <v>69</v>
      </c>
      <c r="F84" s="97" t="s">
        <v>69</v>
      </c>
    </row>
    <row r="85" spans="1:6" s="48" customFormat="1" ht="27.75" customHeight="1">
      <c r="A85" s="2">
        <v>22090000</v>
      </c>
      <c r="B85" s="6" t="s">
        <v>9</v>
      </c>
      <c r="C85" s="91">
        <f t="shared" si="6"/>
        <v>560000</v>
      </c>
      <c r="D85" s="91">
        <f>D86+D87+D88+D89</f>
        <v>560000</v>
      </c>
      <c r="E85" s="99" t="s">
        <v>69</v>
      </c>
      <c r="F85" s="99" t="s">
        <v>69</v>
      </c>
    </row>
    <row r="86" spans="1:6" ht="87.75" customHeight="1">
      <c r="A86" s="12">
        <v>22090100</v>
      </c>
      <c r="B86" s="44" t="s">
        <v>28</v>
      </c>
      <c r="C86" s="94">
        <f t="shared" si="6"/>
        <v>535000</v>
      </c>
      <c r="D86" s="95">
        <v>535000</v>
      </c>
      <c r="E86" s="97" t="s">
        <v>69</v>
      </c>
      <c r="F86" s="97" t="s">
        <v>69</v>
      </c>
    </row>
    <row r="87" spans="1:6" ht="40.5" customHeight="1">
      <c r="A87" s="12">
        <v>22090200</v>
      </c>
      <c r="B87" s="44" t="s">
        <v>80</v>
      </c>
      <c r="C87" s="94">
        <f t="shared" si="6"/>
        <v>3000</v>
      </c>
      <c r="D87" s="95">
        <v>3000</v>
      </c>
      <c r="E87" s="97" t="s">
        <v>69</v>
      </c>
      <c r="F87" s="97" t="s">
        <v>69</v>
      </c>
    </row>
    <row r="88" spans="1:6" ht="115.5" customHeight="1" hidden="1">
      <c r="A88" s="12">
        <v>22090300</v>
      </c>
      <c r="B88" s="44" t="s">
        <v>81</v>
      </c>
      <c r="C88" s="94">
        <f t="shared" si="6"/>
        <v>0</v>
      </c>
      <c r="D88" s="95"/>
      <c r="E88" s="97" t="s">
        <v>69</v>
      </c>
      <c r="F88" s="97" t="s">
        <v>69</v>
      </c>
    </row>
    <row r="89" spans="1:6" ht="87.75" customHeight="1">
      <c r="A89" s="12">
        <v>22090400</v>
      </c>
      <c r="B89" s="44" t="s">
        <v>79</v>
      </c>
      <c r="C89" s="94">
        <f t="shared" si="6"/>
        <v>22000</v>
      </c>
      <c r="D89" s="95">
        <v>22000</v>
      </c>
      <c r="E89" s="97" t="s">
        <v>69</v>
      </c>
      <c r="F89" s="97" t="s">
        <v>69</v>
      </c>
    </row>
    <row r="90" spans="1:6" ht="31.5" customHeight="1">
      <c r="A90" s="15">
        <v>24000000</v>
      </c>
      <c r="B90" s="1" t="s">
        <v>10</v>
      </c>
      <c r="C90" s="91">
        <f>D90+E90</f>
        <v>2230000</v>
      </c>
      <c r="D90" s="92">
        <f>D91+D93+D94</f>
        <v>920000</v>
      </c>
      <c r="E90" s="92">
        <f>E92+E95</f>
        <v>1310000</v>
      </c>
      <c r="F90" s="92">
        <f>F95</f>
        <v>1200000</v>
      </c>
    </row>
    <row r="91" spans="1:7" ht="35.25" customHeight="1">
      <c r="A91" s="12">
        <v>24060300</v>
      </c>
      <c r="B91" s="44" t="s">
        <v>11</v>
      </c>
      <c r="C91" s="94">
        <f>D91</f>
        <v>770000</v>
      </c>
      <c r="D91" s="100">
        <v>770000</v>
      </c>
      <c r="E91" s="97" t="s">
        <v>69</v>
      </c>
      <c r="F91" s="97" t="s">
        <v>69</v>
      </c>
      <c r="G91" s="74"/>
    </row>
    <row r="92" spans="1:6" ht="111.75" customHeight="1">
      <c r="A92" s="12">
        <v>24062100</v>
      </c>
      <c r="B92" s="44" t="s">
        <v>4</v>
      </c>
      <c r="C92" s="94">
        <f aca="true" t="shared" si="7" ref="C92:C101">E92</f>
        <v>110000</v>
      </c>
      <c r="D92" s="100" t="s">
        <v>69</v>
      </c>
      <c r="E92" s="100">
        <v>110000</v>
      </c>
      <c r="F92" s="102" t="s">
        <v>69</v>
      </c>
    </row>
    <row r="93" spans="1:6" ht="269.25" customHeight="1" hidden="1">
      <c r="A93" s="12">
        <v>24062200</v>
      </c>
      <c r="B93" s="73" t="s">
        <v>103</v>
      </c>
      <c r="C93" s="94">
        <f>D93</f>
        <v>0</v>
      </c>
      <c r="D93" s="100"/>
      <c r="E93" s="100" t="s">
        <v>69</v>
      </c>
      <c r="F93" s="102" t="s">
        <v>69</v>
      </c>
    </row>
    <row r="94" spans="1:6" ht="270" customHeight="1">
      <c r="A94" s="12">
        <v>24062200</v>
      </c>
      <c r="B94" s="73" t="s">
        <v>103</v>
      </c>
      <c r="C94" s="94">
        <f>D94</f>
        <v>150000</v>
      </c>
      <c r="D94" s="100">
        <v>150000</v>
      </c>
      <c r="E94" s="102" t="s">
        <v>69</v>
      </c>
      <c r="F94" s="102" t="s">
        <v>69</v>
      </c>
    </row>
    <row r="95" spans="1:6" ht="63" customHeight="1">
      <c r="A95" s="12">
        <v>24170000</v>
      </c>
      <c r="B95" s="44" t="s">
        <v>60</v>
      </c>
      <c r="C95" s="94">
        <f t="shared" si="7"/>
        <v>1200000</v>
      </c>
      <c r="D95" s="100" t="s">
        <v>69</v>
      </c>
      <c r="E95" s="100">
        <v>1200000</v>
      </c>
      <c r="F95" s="102">
        <f>E95</f>
        <v>1200000</v>
      </c>
    </row>
    <row r="96" spans="1:7" s="22" customFormat="1" ht="36" customHeight="1">
      <c r="A96" s="15">
        <v>25000000</v>
      </c>
      <c r="B96" s="1" t="s">
        <v>12</v>
      </c>
      <c r="C96" s="91">
        <f t="shared" si="7"/>
        <v>48994112</v>
      </c>
      <c r="D96" s="91" t="s">
        <v>69</v>
      </c>
      <c r="E96" s="91">
        <f>E97</f>
        <v>48994112</v>
      </c>
      <c r="F96" s="92" t="s">
        <v>69</v>
      </c>
      <c r="G96" s="16"/>
    </row>
    <row r="97" spans="1:6" ht="78.75" customHeight="1">
      <c r="A97" s="15">
        <v>25010000</v>
      </c>
      <c r="B97" s="1" t="s">
        <v>47</v>
      </c>
      <c r="C97" s="91">
        <f t="shared" si="7"/>
        <v>48994112</v>
      </c>
      <c r="D97" s="91" t="s">
        <v>69</v>
      </c>
      <c r="E97" s="91">
        <f>E98+E99+E100+E101</f>
        <v>48994112</v>
      </c>
      <c r="F97" s="92" t="s">
        <v>69</v>
      </c>
    </row>
    <row r="98" spans="1:6" ht="61.5" customHeight="1">
      <c r="A98" s="49">
        <v>25010100</v>
      </c>
      <c r="B98" s="47" t="s">
        <v>44</v>
      </c>
      <c r="C98" s="94">
        <f t="shared" si="7"/>
        <v>46704268</v>
      </c>
      <c r="D98" s="91" t="s">
        <v>69</v>
      </c>
      <c r="E98" s="95">
        <v>46704268</v>
      </c>
      <c r="F98" s="92" t="s">
        <v>69</v>
      </c>
    </row>
    <row r="99" spans="1:6" ht="61.5" customHeight="1" hidden="1">
      <c r="A99" s="49">
        <v>25010200</v>
      </c>
      <c r="B99" s="75" t="s">
        <v>105</v>
      </c>
      <c r="C99" s="94">
        <f t="shared" si="7"/>
        <v>0</v>
      </c>
      <c r="D99" s="91" t="s">
        <v>69</v>
      </c>
      <c r="E99" s="95"/>
      <c r="F99" s="92" t="s">
        <v>69</v>
      </c>
    </row>
    <row r="100" spans="1:6" ht="42" customHeight="1">
      <c r="A100" s="49">
        <v>25010300</v>
      </c>
      <c r="B100" s="47" t="s">
        <v>29</v>
      </c>
      <c r="C100" s="94">
        <f t="shared" si="7"/>
        <v>2167814</v>
      </c>
      <c r="D100" s="91" t="s">
        <v>69</v>
      </c>
      <c r="E100" s="95">
        <v>2167814</v>
      </c>
      <c r="F100" s="92" t="s">
        <v>69</v>
      </c>
    </row>
    <row r="101" spans="1:6" ht="84.75" customHeight="1">
      <c r="A101" s="49">
        <v>25010400</v>
      </c>
      <c r="B101" s="47" t="s">
        <v>48</v>
      </c>
      <c r="C101" s="94">
        <f t="shared" si="7"/>
        <v>122030</v>
      </c>
      <c r="D101" s="91" t="s">
        <v>69</v>
      </c>
      <c r="E101" s="95">
        <v>122030</v>
      </c>
      <c r="F101" s="92" t="s">
        <v>69</v>
      </c>
    </row>
    <row r="102" spans="1:6" ht="36.75" customHeight="1">
      <c r="A102" s="4">
        <v>30000000</v>
      </c>
      <c r="B102" s="5" t="s">
        <v>5</v>
      </c>
      <c r="C102" s="89">
        <f>D102+E102</f>
        <v>518100</v>
      </c>
      <c r="D102" s="90">
        <f>D103</f>
        <v>17500</v>
      </c>
      <c r="E102" s="90">
        <f>E103+E111</f>
        <v>500600</v>
      </c>
      <c r="F102" s="90">
        <f>E102</f>
        <v>500600</v>
      </c>
    </row>
    <row r="103" spans="1:6" s="16" customFormat="1" ht="43.5" customHeight="1">
      <c r="A103" s="15">
        <v>31000000</v>
      </c>
      <c r="B103" s="1" t="s">
        <v>2</v>
      </c>
      <c r="C103" s="91">
        <f>D103+E103</f>
        <v>18100</v>
      </c>
      <c r="D103" s="91">
        <f>D104+D106</f>
        <v>17500</v>
      </c>
      <c r="E103" s="92">
        <f>E107</f>
        <v>600</v>
      </c>
      <c r="F103" s="92">
        <f>F107</f>
        <v>600</v>
      </c>
    </row>
    <row r="104" spans="1:6" s="18" customFormat="1" ht="152.25" customHeight="1">
      <c r="A104" s="40">
        <v>31010000</v>
      </c>
      <c r="B104" s="41" t="s">
        <v>62</v>
      </c>
      <c r="C104" s="106">
        <f>D104</f>
        <v>9000</v>
      </c>
      <c r="D104" s="106">
        <f>D105</f>
        <v>9000</v>
      </c>
      <c r="E104" s="99" t="s">
        <v>69</v>
      </c>
      <c r="F104" s="99" t="s">
        <v>69</v>
      </c>
    </row>
    <row r="105" spans="1:6" s="17" customFormat="1" ht="134.25" customHeight="1">
      <c r="A105" s="42">
        <v>31010200</v>
      </c>
      <c r="B105" s="51" t="s">
        <v>32</v>
      </c>
      <c r="C105" s="94">
        <f>D105</f>
        <v>9000</v>
      </c>
      <c r="D105" s="94">
        <v>9000</v>
      </c>
      <c r="E105" s="96" t="s">
        <v>69</v>
      </c>
      <c r="F105" s="96" t="s">
        <v>69</v>
      </c>
    </row>
    <row r="106" spans="1:6" s="18" customFormat="1" ht="50.25" customHeight="1">
      <c r="A106" s="40">
        <v>31020000</v>
      </c>
      <c r="B106" s="52" t="s">
        <v>33</v>
      </c>
      <c r="C106" s="91">
        <f>D106</f>
        <v>8500</v>
      </c>
      <c r="D106" s="106">
        <v>8500</v>
      </c>
      <c r="E106" s="99" t="s">
        <v>69</v>
      </c>
      <c r="F106" s="99" t="s">
        <v>69</v>
      </c>
    </row>
    <row r="107" spans="1:7" s="19" customFormat="1" ht="88.5" customHeight="1">
      <c r="A107" s="21">
        <v>31030000</v>
      </c>
      <c r="B107" s="10" t="s">
        <v>45</v>
      </c>
      <c r="C107" s="91">
        <f>E107</f>
        <v>600</v>
      </c>
      <c r="D107" s="113" t="s">
        <v>69</v>
      </c>
      <c r="E107" s="113">
        <v>600</v>
      </c>
      <c r="F107" s="113">
        <v>600</v>
      </c>
      <c r="G107" s="77"/>
    </row>
    <row r="108" spans="1:6" s="54" customFormat="1" ht="51" customHeight="1" hidden="1">
      <c r="A108" s="35">
        <v>33000000</v>
      </c>
      <c r="B108" s="53" t="s">
        <v>66</v>
      </c>
      <c r="C108" s="89" t="e">
        <f>D108+E108</f>
        <v>#VALUE!</v>
      </c>
      <c r="D108" s="113" t="s">
        <v>69</v>
      </c>
      <c r="E108" s="117"/>
      <c r="F108" s="117"/>
    </row>
    <row r="109" spans="1:6" s="19" customFormat="1" ht="35.25" customHeight="1" hidden="1">
      <c r="A109" s="36">
        <v>33010000</v>
      </c>
      <c r="B109" s="37" t="s">
        <v>50</v>
      </c>
      <c r="C109" s="89" t="e">
        <f>D109+E109</f>
        <v>#VALUE!</v>
      </c>
      <c r="D109" s="113" t="s">
        <v>69</v>
      </c>
      <c r="E109" s="110"/>
      <c r="F109" s="110"/>
    </row>
    <row r="110" spans="1:6" ht="135" customHeight="1" hidden="1">
      <c r="A110" s="27">
        <v>33010100</v>
      </c>
      <c r="B110" s="34" t="s">
        <v>61</v>
      </c>
      <c r="C110" s="89" t="e">
        <f>D110+E110</f>
        <v>#VALUE!</v>
      </c>
      <c r="D110" s="113" t="s">
        <v>69</v>
      </c>
      <c r="E110" s="105"/>
      <c r="F110" s="105"/>
    </row>
    <row r="111" spans="1:6" s="19" customFormat="1" ht="54.75" customHeight="1">
      <c r="A111" s="21">
        <v>33000000</v>
      </c>
      <c r="B111" s="10" t="s">
        <v>82</v>
      </c>
      <c r="C111" s="106">
        <f>E111</f>
        <v>500000</v>
      </c>
      <c r="D111" s="113" t="s">
        <v>69</v>
      </c>
      <c r="E111" s="113">
        <f>E112</f>
        <v>500000</v>
      </c>
      <c r="F111" s="113">
        <f>F112</f>
        <v>500000</v>
      </c>
    </row>
    <row r="112" spans="1:6" s="19" customFormat="1" ht="47.25" customHeight="1">
      <c r="A112" s="21">
        <v>33010000</v>
      </c>
      <c r="B112" s="10" t="s">
        <v>83</v>
      </c>
      <c r="C112" s="106">
        <f>E112</f>
        <v>500000</v>
      </c>
      <c r="D112" s="113" t="s">
        <v>69</v>
      </c>
      <c r="E112" s="113">
        <f>E113</f>
        <v>500000</v>
      </c>
      <c r="F112" s="113">
        <f>F113</f>
        <v>500000</v>
      </c>
    </row>
    <row r="113" spans="1:6" ht="141" customHeight="1">
      <c r="A113" s="12">
        <v>33010100</v>
      </c>
      <c r="B113" s="44" t="s">
        <v>89</v>
      </c>
      <c r="C113" s="94">
        <f>E113</f>
        <v>500000</v>
      </c>
      <c r="D113" s="97" t="s">
        <v>69</v>
      </c>
      <c r="E113" s="95">
        <v>500000</v>
      </c>
      <c r="F113" s="100">
        <f>E113</f>
        <v>500000</v>
      </c>
    </row>
    <row r="114" spans="1:9" ht="38.25" customHeight="1">
      <c r="A114" s="4">
        <v>40000000</v>
      </c>
      <c r="B114" s="5" t="s">
        <v>13</v>
      </c>
      <c r="C114" s="89">
        <f>D114+E114</f>
        <v>1120129221</v>
      </c>
      <c r="D114" s="90">
        <f>D115</f>
        <v>1120129221</v>
      </c>
      <c r="E114" s="90">
        <f>E115</f>
        <v>0</v>
      </c>
      <c r="F114" s="90">
        <f>F115</f>
        <v>0</v>
      </c>
      <c r="G114" s="69"/>
      <c r="I114" s="69"/>
    </row>
    <row r="115" spans="1:7" s="16" customFormat="1" ht="40.5" customHeight="1">
      <c r="A115" s="15">
        <v>41000000</v>
      </c>
      <c r="B115" s="8" t="s">
        <v>14</v>
      </c>
      <c r="C115" s="91">
        <f>D115+E115</f>
        <v>1120129221</v>
      </c>
      <c r="D115" s="92">
        <f>D116+D118</f>
        <v>1120129221</v>
      </c>
      <c r="E115" s="92">
        <f>E118</f>
        <v>0</v>
      </c>
      <c r="F115" s="92">
        <f>F118</f>
        <v>0</v>
      </c>
      <c r="G115" s="70"/>
    </row>
    <row r="116" spans="1:6" s="26" customFormat="1" ht="34.5" customHeight="1" hidden="1">
      <c r="A116" s="40">
        <v>41020000</v>
      </c>
      <c r="B116" s="60" t="s">
        <v>118</v>
      </c>
      <c r="C116" s="91">
        <f>D116</f>
        <v>0</v>
      </c>
      <c r="D116" s="99">
        <f>D117</f>
        <v>0</v>
      </c>
      <c r="E116" s="114" t="s">
        <v>69</v>
      </c>
      <c r="F116" s="114" t="s">
        <v>69</v>
      </c>
    </row>
    <row r="117" spans="1:6" ht="48" customHeight="1" hidden="1">
      <c r="A117" s="40">
        <v>41020900</v>
      </c>
      <c r="B117" s="60" t="s">
        <v>117</v>
      </c>
      <c r="C117" s="91">
        <f>D117</f>
        <v>0</v>
      </c>
      <c r="D117" s="99"/>
      <c r="E117" s="114" t="s">
        <v>69</v>
      </c>
      <c r="F117" s="114" t="s">
        <v>69</v>
      </c>
    </row>
    <row r="118" spans="1:7" s="22" customFormat="1" ht="48" customHeight="1">
      <c r="A118" s="15">
        <v>41050000</v>
      </c>
      <c r="B118" s="8" t="s">
        <v>140</v>
      </c>
      <c r="C118" s="91">
        <f>D118+E118</f>
        <v>1120129221</v>
      </c>
      <c r="D118" s="92">
        <f>D127+D120+D125+D126+D129+D130+D131+D138+D142+D128+D134+D144+D149</f>
        <v>1120129221</v>
      </c>
      <c r="E118" s="92">
        <f>E134+E138+E149</f>
        <v>0</v>
      </c>
      <c r="F118" s="114">
        <f>F134+F138</f>
        <v>0</v>
      </c>
      <c r="G118" s="28">
        <f>D120+D125+D127+D128+D129+D130+D131</f>
        <v>1120129221</v>
      </c>
    </row>
    <row r="119" spans="1:7" s="22" customFormat="1" ht="77.25" customHeight="1" hidden="1">
      <c r="A119" s="15">
        <v>41030300</v>
      </c>
      <c r="B119" s="63" t="s">
        <v>92</v>
      </c>
      <c r="C119" s="94">
        <f>D119</f>
        <v>0</v>
      </c>
      <c r="D119" s="96"/>
      <c r="E119" s="96" t="s">
        <v>69</v>
      </c>
      <c r="F119" s="96" t="s">
        <v>69</v>
      </c>
      <c r="G119" s="28"/>
    </row>
    <row r="120" spans="1:6" ht="252.75" customHeight="1">
      <c r="A120" s="55">
        <v>41050100</v>
      </c>
      <c r="B120" s="85" t="s">
        <v>143</v>
      </c>
      <c r="C120" s="94">
        <f>D120</f>
        <v>388423700</v>
      </c>
      <c r="D120" s="102">
        <v>388423700</v>
      </c>
      <c r="E120" s="102" t="s">
        <v>69</v>
      </c>
      <c r="F120" s="102" t="s">
        <v>69</v>
      </c>
    </row>
    <row r="121" spans="1:7" ht="12.75" customHeight="1" hidden="1">
      <c r="A121" s="148">
        <v>41030900</v>
      </c>
      <c r="B121" s="149" t="s">
        <v>90</v>
      </c>
      <c r="C121" s="145">
        <f>D121</f>
        <v>0</v>
      </c>
      <c r="D121" s="154"/>
      <c r="E121" s="154"/>
      <c r="F121" s="154"/>
      <c r="G121" s="160"/>
    </row>
    <row r="122" spans="1:7" ht="12.75" customHeight="1" hidden="1">
      <c r="A122" s="148"/>
      <c r="B122" s="150"/>
      <c r="C122" s="146"/>
      <c r="D122" s="154"/>
      <c r="E122" s="154"/>
      <c r="F122" s="154"/>
      <c r="G122" s="160"/>
    </row>
    <row r="123" spans="1:7" ht="69.75" customHeight="1" hidden="1">
      <c r="A123" s="148"/>
      <c r="B123" s="150"/>
      <c r="C123" s="146"/>
      <c r="D123" s="154"/>
      <c r="E123" s="154"/>
      <c r="F123" s="154"/>
      <c r="G123" s="160"/>
    </row>
    <row r="124" spans="1:7" ht="315" customHeight="1" hidden="1">
      <c r="A124" s="148"/>
      <c r="B124" s="151"/>
      <c r="C124" s="147"/>
      <c r="D124" s="154"/>
      <c r="E124" s="154"/>
      <c r="F124" s="154"/>
      <c r="G124" s="160"/>
    </row>
    <row r="125" spans="1:6" ht="128.25" customHeight="1">
      <c r="A125" s="55">
        <v>41050200</v>
      </c>
      <c r="B125" s="85" t="s">
        <v>142</v>
      </c>
      <c r="C125" s="107">
        <f aca="true" t="shared" si="8" ref="C125:C130">D125</f>
        <v>334800</v>
      </c>
      <c r="D125" s="102">
        <v>334800</v>
      </c>
      <c r="E125" s="102" t="s">
        <v>69</v>
      </c>
      <c r="F125" s="102" t="s">
        <v>69</v>
      </c>
    </row>
    <row r="126" spans="1:6" ht="107.25" customHeight="1" hidden="1">
      <c r="A126" s="56">
        <v>41033600</v>
      </c>
      <c r="B126" s="85" t="s">
        <v>126</v>
      </c>
      <c r="C126" s="107">
        <f t="shared" si="8"/>
        <v>0</v>
      </c>
      <c r="D126" s="102"/>
      <c r="E126" s="102" t="s">
        <v>69</v>
      </c>
      <c r="F126" s="102" t="s">
        <v>69</v>
      </c>
    </row>
    <row r="127" spans="1:7" ht="379.5" customHeight="1">
      <c r="A127" s="2">
        <v>41050300</v>
      </c>
      <c r="B127" s="85" t="s">
        <v>144</v>
      </c>
      <c r="C127" s="94">
        <f t="shared" si="8"/>
        <v>285385700</v>
      </c>
      <c r="D127" s="102">
        <v>285385700</v>
      </c>
      <c r="E127" s="102" t="s">
        <v>69</v>
      </c>
      <c r="F127" s="102" t="s">
        <v>69</v>
      </c>
      <c r="G127" s="74"/>
    </row>
    <row r="128" spans="1:6" ht="279.75" customHeight="1">
      <c r="A128" s="2">
        <v>41050700</v>
      </c>
      <c r="B128" s="127" t="s">
        <v>145</v>
      </c>
      <c r="C128" s="100">
        <f t="shared" si="8"/>
        <v>9371121</v>
      </c>
      <c r="D128" s="97">
        <v>9371121</v>
      </c>
      <c r="E128" s="102" t="s">
        <v>69</v>
      </c>
      <c r="F128" s="102" t="s">
        <v>69</v>
      </c>
    </row>
    <row r="129" spans="1:6" s="57" customFormat="1" ht="81" customHeight="1">
      <c r="A129" s="1">
        <v>41051000</v>
      </c>
      <c r="B129" s="47" t="s">
        <v>146</v>
      </c>
      <c r="C129" s="100">
        <f t="shared" si="8"/>
        <v>238960000</v>
      </c>
      <c r="D129" s="102">
        <v>238960000</v>
      </c>
      <c r="E129" s="102" t="s">
        <v>69</v>
      </c>
      <c r="F129" s="102" t="s">
        <v>69</v>
      </c>
    </row>
    <row r="130" spans="1:7" ht="88.5" customHeight="1">
      <c r="A130" s="15">
        <v>41051500</v>
      </c>
      <c r="B130" s="140" t="s">
        <v>147</v>
      </c>
      <c r="C130" s="100">
        <f t="shared" si="8"/>
        <v>196633900</v>
      </c>
      <c r="D130" s="102">
        <v>196633900</v>
      </c>
      <c r="E130" s="102" t="s">
        <v>69</v>
      </c>
      <c r="F130" s="102" t="s">
        <v>69</v>
      </c>
      <c r="G130" s="74"/>
    </row>
    <row r="131" spans="1:6" ht="43.5" customHeight="1">
      <c r="A131" s="61">
        <v>41054000</v>
      </c>
      <c r="B131" s="62" t="s">
        <v>141</v>
      </c>
      <c r="C131" s="113">
        <f>D131+E131</f>
        <v>1020000</v>
      </c>
      <c r="D131" s="99">
        <f>D133+D135+D136+D137</f>
        <v>1020000</v>
      </c>
      <c r="E131" s="114">
        <v>0</v>
      </c>
      <c r="F131" s="114">
        <v>0</v>
      </c>
    </row>
    <row r="132" spans="1:6" ht="31.5" customHeight="1">
      <c r="A132" s="61"/>
      <c r="B132" s="64" t="s">
        <v>94</v>
      </c>
      <c r="C132" s="113"/>
      <c r="D132" s="99"/>
      <c r="E132" s="114"/>
      <c r="F132" s="99"/>
    </row>
    <row r="133" spans="1:6" ht="55.5" customHeight="1">
      <c r="A133" s="61"/>
      <c r="B133" s="85" t="s">
        <v>137</v>
      </c>
      <c r="C133" s="131">
        <f>D133</f>
        <v>1020000</v>
      </c>
      <c r="D133" s="133">
        <v>1020000</v>
      </c>
      <c r="E133" s="132" t="s">
        <v>69</v>
      </c>
      <c r="F133" s="133" t="s">
        <v>69</v>
      </c>
    </row>
    <row r="134" spans="1:6" ht="90" customHeight="1" hidden="1">
      <c r="A134" s="61">
        <v>41034500</v>
      </c>
      <c r="B134" s="125" t="s">
        <v>101</v>
      </c>
      <c r="C134" s="107">
        <f>D134+E134</f>
        <v>0</v>
      </c>
      <c r="D134" s="115"/>
      <c r="E134" s="115"/>
      <c r="F134" s="96">
        <f>E134</f>
        <v>0</v>
      </c>
    </row>
    <row r="135" spans="1:6" ht="55.5" customHeight="1" hidden="1">
      <c r="A135" s="55"/>
      <c r="B135" s="87" t="s">
        <v>111</v>
      </c>
      <c r="C135" s="107">
        <f aca="true" t="shared" si="9" ref="C135:C142">D135</f>
        <v>0</v>
      </c>
      <c r="D135" s="115">
        <v>0</v>
      </c>
      <c r="E135" s="115">
        <v>0</v>
      </c>
      <c r="F135" s="96" t="s">
        <v>69</v>
      </c>
    </row>
    <row r="136" spans="1:6" ht="108.75" customHeight="1" hidden="1">
      <c r="A136" s="55"/>
      <c r="B136" s="87" t="s">
        <v>112</v>
      </c>
      <c r="C136" s="107">
        <f t="shared" si="9"/>
        <v>0</v>
      </c>
      <c r="D136" s="115"/>
      <c r="E136" s="115">
        <v>0</v>
      </c>
      <c r="F136" s="96" t="s">
        <v>69</v>
      </c>
    </row>
    <row r="137" spans="1:6" ht="108.75" customHeight="1" hidden="1">
      <c r="A137" s="55"/>
      <c r="B137" s="87" t="s">
        <v>113</v>
      </c>
      <c r="C137" s="107">
        <f t="shared" si="9"/>
        <v>0</v>
      </c>
      <c r="D137" s="115"/>
      <c r="E137" s="115">
        <v>0</v>
      </c>
      <c r="F137" s="96" t="s">
        <v>69</v>
      </c>
    </row>
    <row r="138" spans="1:6" ht="108.75" customHeight="1" hidden="1">
      <c r="A138" s="55">
        <v>41035200</v>
      </c>
      <c r="B138" s="129" t="s">
        <v>131</v>
      </c>
      <c r="C138" s="113">
        <f>D138+E138</f>
        <v>0</v>
      </c>
      <c r="D138" s="114">
        <f>D140+D141</f>
        <v>0</v>
      </c>
      <c r="E138" s="114">
        <f>E141</f>
        <v>0</v>
      </c>
      <c r="F138" s="99">
        <f>F141</f>
        <v>0</v>
      </c>
    </row>
    <row r="139" spans="1:6" ht="36.75" customHeight="1" hidden="1">
      <c r="A139" s="55"/>
      <c r="B139" s="64" t="s">
        <v>94</v>
      </c>
      <c r="C139" s="107"/>
      <c r="D139" s="115"/>
      <c r="E139" s="115"/>
      <c r="F139" s="96"/>
    </row>
    <row r="140" spans="1:6" ht="48.75" customHeight="1" hidden="1">
      <c r="A140" s="55"/>
      <c r="B140" s="128" t="s">
        <v>129</v>
      </c>
      <c r="C140" s="131">
        <f t="shared" si="9"/>
        <v>0</v>
      </c>
      <c r="D140" s="132"/>
      <c r="E140" s="132"/>
      <c r="F140" s="133"/>
    </row>
    <row r="141" spans="1:6" ht="89.25" customHeight="1" hidden="1">
      <c r="A141" s="55"/>
      <c r="B141" s="128" t="s">
        <v>130</v>
      </c>
      <c r="C141" s="131">
        <f>D141+E141</f>
        <v>0</v>
      </c>
      <c r="D141" s="132"/>
      <c r="E141" s="132"/>
      <c r="F141" s="133">
        <f>E141</f>
        <v>0</v>
      </c>
    </row>
    <row r="142" spans="1:6" ht="108.75" customHeight="1" hidden="1">
      <c r="A142" s="55">
        <v>41035400</v>
      </c>
      <c r="B142" s="118" t="s">
        <v>120</v>
      </c>
      <c r="C142" s="107">
        <f t="shared" si="9"/>
        <v>0</v>
      </c>
      <c r="D142" s="115"/>
      <c r="E142" s="115"/>
      <c r="F142" s="96"/>
    </row>
    <row r="143" spans="1:6" ht="171" customHeight="1" hidden="1">
      <c r="A143" s="86">
        <v>41035200</v>
      </c>
      <c r="B143" s="88" t="s">
        <v>119</v>
      </c>
      <c r="C143" s="112">
        <f>D143+E143</f>
        <v>0</v>
      </c>
      <c r="D143" s="134"/>
      <c r="E143" s="134"/>
      <c r="F143" s="111"/>
    </row>
    <row r="144" spans="1:7" ht="357" customHeight="1" hidden="1">
      <c r="A144" s="67">
        <v>41036100</v>
      </c>
      <c r="B144" s="126" t="s">
        <v>127</v>
      </c>
      <c r="C144" s="135">
        <f>D144</f>
        <v>0</v>
      </c>
      <c r="D144" s="136"/>
      <c r="E144" s="137"/>
      <c r="F144" s="137"/>
      <c r="G144" s="65"/>
    </row>
    <row r="145" spans="1:7" ht="409.5" customHeight="1" hidden="1">
      <c r="A145" s="2">
        <v>41036600</v>
      </c>
      <c r="B145" s="68" t="s">
        <v>99</v>
      </c>
      <c r="C145" s="100">
        <f>E145</f>
        <v>0</v>
      </c>
      <c r="D145" s="97" t="s">
        <v>69</v>
      </c>
      <c r="E145" s="102"/>
      <c r="F145" s="137" t="s">
        <v>69</v>
      </c>
      <c r="G145" s="65"/>
    </row>
    <row r="146" spans="1:7" ht="97.5" customHeight="1" hidden="1">
      <c r="A146" s="2">
        <v>41037000</v>
      </c>
      <c r="B146" s="71" t="s">
        <v>100</v>
      </c>
      <c r="C146" s="100">
        <f>D146</f>
        <v>0</v>
      </c>
      <c r="D146" s="97"/>
      <c r="E146" s="102" t="s">
        <v>69</v>
      </c>
      <c r="F146" s="102" t="s">
        <v>69</v>
      </c>
      <c r="G146" s="65"/>
    </row>
    <row r="147" spans="1:6" ht="152.25" customHeight="1" hidden="1">
      <c r="A147" s="2">
        <v>41039700</v>
      </c>
      <c r="B147" s="7" t="s">
        <v>93</v>
      </c>
      <c r="C147" s="100">
        <f>D147</f>
        <v>0</v>
      </c>
      <c r="D147" s="102"/>
      <c r="E147" s="102" t="s">
        <v>69</v>
      </c>
      <c r="F147" s="102" t="s">
        <v>69</v>
      </c>
    </row>
    <row r="148" spans="1:6" ht="120" customHeight="1" hidden="1">
      <c r="A148" s="2"/>
      <c r="B148" s="7" t="s">
        <v>1</v>
      </c>
      <c r="C148" s="138"/>
      <c r="D148" s="102"/>
      <c r="E148" s="102"/>
      <c r="F148" s="102"/>
    </row>
    <row r="149" spans="1:6" ht="381" customHeight="1" hidden="1">
      <c r="A149" s="2">
        <v>41036600</v>
      </c>
      <c r="B149" s="51" t="s">
        <v>128</v>
      </c>
      <c r="C149" s="139">
        <f>D149</f>
        <v>0</v>
      </c>
      <c r="D149" s="102">
        <f>16900000-16900000</f>
        <v>0</v>
      </c>
      <c r="E149" s="102"/>
      <c r="F149" s="102"/>
    </row>
    <row r="150" spans="1:9" ht="69" customHeight="1">
      <c r="A150" s="23"/>
      <c r="B150" s="9" t="s">
        <v>67</v>
      </c>
      <c r="C150" s="89">
        <f>D150+E150</f>
        <v>1318406912</v>
      </c>
      <c r="D150" s="89">
        <f>D10+D64+D102</f>
        <v>1262912200</v>
      </c>
      <c r="E150" s="89">
        <f>E64+E102+E10</f>
        <v>55494712</v>
      </c>
      <c r="F150" s="89">
        <f>F64+F102</f>
        <v>1700600</v>
      </c>
      <c r="G150" s="79"/>
      <c r="H150" s="74"/>
      <c r="I150" s="74"/>
    </row>
    <row r="151" spans="1:9" ht="50.25" customHeight="1">
      <c r="A151" s="23"/>
      <c r="B151" s="9" t="s">
        <v>3</v>
      </c>
      <c r="C151" s="89">
        <f>D151+E151</f>
        <v>2438536133</v>
      </c>
      <c r="D151" s="90">
        <f>D150+D114</f>
        <v>2383041421</v>
      </c>
      <c r="E151" s="90">
        <f>E10+E64+E102+E114</f>
        <v>55494712</v>
      </c>
      <c r="F151" s="90">
        <f>F64+F102+F115</f>
        <v>1700600</v>
      </c>
      <c r="G151" s="29"/>
      <c r="I151" s="74"/>
    </row>
    <row r="152" spans="1:6" ht="27" customHeight="1">
      <c r="A152" s="24"/>
      <c r="B152" s="11"/>
      <c r="C152" s="11"/>
      <c r="D152" s="25"/>
      <c r="E152" s="25"/>
      <c r="F152" s="25"/>
    </row>
    <row r="153" spans="1:9" s="120" customFormat="1" ht="78" customHeight="1">
      <c r="A153" s="142" t="s">
        <v>123</v>
      </c>
      <c r="B153" s="143"/>
      <c r="C153" s="141" t="s">
        <v>124</v>
      </c>
      <c r="D153" s="141"/>
      <c r="E153" s="141"/>
      <c r="F153" s="141"/>
      <c r="G153" s="119"/>
      <c r="I153" s="119"/>
    </row>
    <row r="157" spans="7:9" ht="26.25">
      <c r="G157" s="84"/>
      <c r="H157" s="84"/>
      <c r="I157" s="84"/>
    </row>
  </sheetData>
  <sheetProtection/>
  <mergeCells count="20">
    <mergeCell ref="H7:I7"/>
    <mergeCell ref="G121:G124"/>
    <mergeCell ref="E121:E124"/>
    <mergeCell ref="F121:F124"/>
    <mergeCell ref="A5:F5"/>
    <mergeCell ref="A7:A8"/>
    <mergeCell ref="C1:F1"/>
    <mergeCell ref="B7:B8"/>
    <mergeCell ref="C2:F2"/>
    <mergeCell ref="C3:F3"/>
    <mergeCell ref="B6:E6"/>
    <mergeCell ref="C153:F153"/>
    <mergeCell ref="A153:B153"/>
    <mergeCell ref="D7:D8"/>
    <mergeCell ref="C121:C124"/>
    <mergeCell ref="A121:A124"/>
    <mergeCell ref="B121:B124"/>
    <mergeCell ref="E7:F7"/>
    <mergeCell ref="C7:C8"/>
    <mergeCell ref="D121:D124"/>
  </mergeCells>
  <printOptions horizontalCentered="1"/>
  <pageMargins left="1.1811023622047245" right="0.3937007874015748" top="0.7874015748031497" bottom="0.7874015748031497" header="0.3937007874015748" footer="0.3937007874015748"/>
  <pageSetup fitToHeight="100" horizontalDpi="600" verticalDpi="600" orientation="portrait" paperSize="9" scale="38" r:id="rId1"/>
  <rowBreaks count="2" manualBreakCount="2">
    <brk id="81" max="5" man="1"/>
    <brk id="10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2017-12-09T09:31:26Z</cp:lastPrinted>
  <dcterms:created xsi:type="dcterms:W3CDTF">2002-03-05T06:38:42Z</dcterms:created>
  <dcterms:modified xsi:type="dcterms:W3CDTF">2017-12-10T09:49:18Z</dcterms:modified>
  <cp:category/>
  <cp:version/>
  <cp:contentType/>
  <cp:contentStatus/>
</cp:coreProperties>
</file>