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530" activeTab="0"/>
  </bookViews>
  <sheets>
    <sheet name="сесия 02" sheetId="1" r:id="rId1"/>
  </sheets>
  <definedNames>
    <definedName name="_xlfn.AGGREGATE" hidden="1">#NAME?</definedName>
    <definedName name="_xlnm.Print_Titles" localSheetId="0">'сесия 02'!$4:$4</definedName>
    <definedName name="_xlnm.Print_Area" localSheetId="0">'сесия 02'!$A$1:$I$61</definedName>
  </definedNames>
  <calcPr fullCalcOnLoad="1"/>
</workbook>
</file>

<file path=xl/sharedStrings.xml><?xml version="1.0" encoding="utf-8"?>
<sst xmlns="http://schemas.openxmlformats.org/spreadsheetml/2006/main" count="119" uniqueCount="82">
  <si>
    <t>Найменування головного розпорядника коштів міського бюджету/ відповідального виконавця, найменування бюджетної програми
згідно з Типовою програмною класифікацію видатків та кредитування місцевих бюджетів</t>
  </si>
  <si>
    <t>Розподіл коштів бюджету розвитку за об’єктами  у 2019  році</t>
  </si>
  <si>
    <t>Х</t>
  </si>
  <si>
    <t>УСЬОГО</t>
  </si>
  <si>
    <t xml:space="preserve">Найменування об’єкта відповідно  до проектно- кошторисної документації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</si>
  <si>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</si>
  <si>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</si>
  <si>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</si>
  <si>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Реконструкція адміністративної будівлі за адресою: вул.Затишна, буд.3 в м.Кам’янське ( в т.ч. ПКД)</t>
  </si>
  <si>
    <t>Обсяг видатків бюджету розвитку, гривень</t>
  </si>
  <si>
    <t>Строк реалізації об’єкта (рік початку і завершення)</t>
  </si>
  <si>
    <t>Загальна вартість об’єкта, гривень</t>
  </si>
  <si>
    <t xml:space="preserve"> Рівень  будівельної готовності  об’єкта на кінець бюджетного періоду, % </t>
  </si>
  <si>
    <t>Реконструкція (модернізація) будівлі Комунального закладу «Будинок творчості дітей та юнацтва» Кам’янської міської ради за адресою: вул.Звенигородська, буд.29 у м.Кам’янське (ПКД)</t>
  </si>
  <si>
    <t>0490</t>
  </si>
  <si>
    <t>Департамент з гуманітарних питань  міської ради</t>
  </si>
  <si>
    <t>1500000</t>
  </si>
  <si>
    <t>Департамент житлово-комунального господарства та будівництва міської ради</t>
  </si>
  <si>
    <t>0443</t>
  </si>
  <si>
    <t>1510000</t>
  </si>
  <si>
    <t>0600000</t>
  </si>
  <si>
    <t>0610000</t>
  </si>
  <si>
    <t>Будівництво установ та закладів соціальної сфери</t>
  </si>
  <si>
    <t xml:space="preserve">Будівництво медичних установ та закладів </t>
  </si>
  <si>
    <t>Будівництво споруд, установ та закладів фізичної культури і спорту</t>
  </si>
  <si>
    <t>Будівництво об'єктів житлово-комунального господарства</t>
  </si>
  <si>
    <t>0617321</t>
  </si>
  <si>
    <t>Будівництво освітніх установ та закладів</t>
  </si>
  <si>
    <t>Будівництво амбулаторії загальної практики сімейної медицини №2 КНП КМР «ЦПМСД №3» за адресою: вул.Залізняка,1, м.Кам’янське (ПВР)</t>
  </si>
  <si>
    <t>0700000</t>
  </si>
  <si>
    <t>0710000</t>
  </si>
  <si>
    <t>Управління охорони здоров'я  міської ради</t>
  </si>
  <si>
    <t>у тому числі</t>
  </si>
  <si>
    <t>Реконструкція будівлі дитячої спортивної школи  КЗ «СК «Прометей» КМР за адресою: просп.Аношкіна, 109, м.Кам’янське Дніпропетровської області (ПКД)</t>
  </si>
  <si>
    <t>Секретар міської ради</t>
  </si>
  <si>
    <t xml:space="preserve"> О.Ю.Залевський</t>
  </si>
  <si>
    <t>Інженерне забезпечення спостережень та постійного контролю за становищем зсувонебезпечних територій, будинків, споруд та режимом підземних вод у районі Шамишиної балки, м.Кам'янське (моніторинг 2019)</t>
  </si>
  <si>
    <t>2008-2019</t>
  </si>
  <si>
    <t>2017-2019</t>
  </si>
  <si>
    <t>Будівництво міського правобережного пляжу в районі вул.Набережної у м.Кам'янське (ПВР)</t>
  </si>
  <si>
    <t>Реконструкція системи водопостачання селищ Романкове та 55-го блочка м.Дніпродзержинська (ІІ та ІІІ черги) (коригування ПКД)</t>
  </si>
  <si>
    <t>Реконструкція гуртожитку за адресою: м.Дніпродзержинськ, прос.Конституції, 32 під соціальне житло ( в т.ч. коригування ПКД)</t>
  </si>
  <si>
    <t>2016-2019</t>
  </si>
  <si>
    <t xml:space="preserve">Реконструкція вхідного вузлу житлового будинку за адресою: вул.Харківська, 23, кв. 60,  м.Дніпродзержинськ </t>
  </si>
  <si>
    <t xml:space="preserve">Реконструкція вхідного вузлу  житлового будинку за адресою: просп.Івана Франка, 22, кв. 80, м.Кам’янське </t>
  </si>
  <si>
    <t>2018-2019</t>
  </si>
  <si>
    <t xml:space="preserve">Реконструкція вхідного вузлу житлового будинку за адресою: просп.Металургів, 70, кв.26, м.Кам’янське </t>
  </si>
  <si>
    <t xml:space="preserve">Реконструкція вхідного вузлу  житлового будинку за адресою: просп.Металургів, 88, кв.59,  м.Кам’янське </t>
  </si>
  <si>
    <t xml:space="preserve">Реконструкція вхідного вузлу  житлового будинку за адресою: просп.Івана Франка, 24, кв.120, 138,  м.Кам’янське </t>
  </si>
  <si>
    <t>Реконструкція вхідного вузлу  житлового будинку за адресою: просп.Металургів, 4, кв.3, м.Кам’янське</t>
  </si>
  <si>
    <t xml:space="preserve">Реконструкція вхідного вузлу  житлового будинку за адресою: просп.Івана Франка, 14, кв.64,  м.Кам’янське </t>
  </si>
  <si>
    <t xml:space="preserve">Реконструкція вхідного вузлу житлового будинку за адресою: вул.Харківська, 69, кв. 5, 33, м.Кам’янське  </t>
  </si>
  <si>
    <t>1517330</t>
  </si>
  <si>
    <t>7330</t>
  </si>
  <si>
    <t>Реконструкція адміністративної будівлі комплексу нежитлових будівель та споруд за адресою: просп.Аношкіна, 3А, м Кам’янське (ПКД)</t>
  </si>
  <si>
    <t>Будівництво каналізаційного колектора від КЗ «Середня загальноосвітня школа №19 м.Кам'янське» КМР</t>
  </si>
  <si>
    <t>-</t>
  </si>
  <si>
    <t>Орган з питань охорони здоров`я</t>
  </si>
  <si>
    <t>Орган з питань будівництва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</si>
  <si>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</si>
  <si>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</si>
  <si>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у тому числі  субвенція з державного бюджету місцевим бюджетам на здійснення заходів щодо соціально-економічного розвитку окремих територій (залишки)</t>
  </si>
  <si>
    <t>Будівництво міні-футбольних майданчиків з навчально-тренувальних занять дитячо-юнацького футболу. Комунальний заклад «Навчально-виховний комплекс «Загальноосвітній навчальний заклад – дошкільний навчальний заклад» №24» Кам’янської міської ради за адресою: вул.Лікарняна,51, м.Кам’янське (в т.ч. ПВР)</t>
  </si>
  <si>
    <t>Будівництво міні-футбольних майданчиків з навчально-тренувальних занять дитячо-юнацького футболу. Комунальний заклад «Навчально-виховний комплекс «Загальноосвітній навчальний заклад – дошкільний навчальний заклад» №36»  Кам’янської міської ради за адресою: вул.М.Лисенка,2А, м.Кам’янське (в т.ч. ПВР)</t>
  </si>
  <si>
    <t>0717322</t>
  </si>
  <si>
    <t>Реконструкція системи газозабезпечення хірургічного корпусу КЗ «Кам’янська міська лікарня №9» ДОР», м.Кам’янське, просп. Аношкіна, 72</t>
  </si>
  <si>
    <t>Реконструкція адміністративної будівлі за адресою: проспект Василя Стуса, 10/12 в м.Кам’янське. Коригування 2</t>
  </si>
  <si>
    <t>1517324</t>
  </si>
  <si>
    <t>7324</t>
  </si>
  <si>
    <t>Будівництво установ та закладів культури</t>
  </si>
  <si>
    <t>Реконструкція лівобережного парку КП КМР «Лівобережний парк» за адресою: просп.Металургів, 1 м.Кам’янське (в т.ч. ПВР)</t>
  </si>
  <si>
    <t>Будівництво стрільбища для кульової стрільби за адресою: м.Кам’янське, вул.Лохвицького (в т.ч. ПВР)</t>
  </si>
  <si>
    <t>Будівництво міні-футбольних майданчиків з навчально-тренувальних занять дитячо-юнацького футболу. Комунальний заклад «Середня загальноосвітня школа №19» Кам’янської міської ради за адресою: вул.Волзька,1, м.Кам’янське (в т.ч. ПВР)</t>
  </si>
  <si>
    <r>
      <t>Будівництво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інших об’єктів комунальної власності</t>
    </r>
  </si>
  <si>
    <t>додаток 3</t>
  </si>
  <si>
    <t>містоб</t>
  </si>
  <si>
    <t>15 соц екон придб</t>
  </si>
  <si>
    <t>Орган з питань освіти і науки</t>
  </si>
  <si>
    <t xml:space="preserve">Додаток 5
до рішення міської ради                               від  21.12.2018  №1305-30/VII                                                (у редакції рішення міської ради                     від            №              )                                                                                                                                                                                             
</t>
  </si>
  <si>
    <t>06 соц екон придб2018</t>
  </si>
  <si>
    <t>06 соц екон придб2019</t>
  </si>
  <si>
    <t>буд-во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</si>
</sst>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0_ ;[Red]\-#,##0.00\ "/>
    <numFmt numFmtId="219" formatCode="#,##0.000_ ;[Red]\-#,##0.000\ "/>
    <numFmt numFmtId="220" formatCode="#,##0.0000_ ;[Red]\-#,##0.0000\ "/>
  </numFmts>
  <fonts count="8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name val="Times New Roman"/>
      <family val="1"/>
    </font>
    <font>
      <sz val="20"/>
      <name val="Times New Roman"/>
      <family val="1"/>
    </font>
    <font>
      <sz val="11"/>
      <color indexed="9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sz val="14"/>
      <color indexed="14"/>
      <name val="Times New Roman"/>
      <family val="1"/>
    </font>
    <font>
      <i/>
      <sz val="20"/>
      <color indexed="9"/>
      <name val="Times New Roman"/>
      <family val="1"/>
    </font>
    <font>
      <i/>
      <sz val="14"/>
      <color indexed="9"/>
      <name val="Times New Roman"/>
      <family val="1"/>
    </font>
    <font>
      <i/>
      <sz val="24"/>
      <color indexed="9"/>
      <name val="Times New Roman"/>
      <family val="1"/>
    </font>
    <font>
      <i/>
      <sz val="11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color indexed="10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i/>
      <sz val="12"/>
      <color indexed="9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sz val="26"/>
      <color indexed="8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2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i/>
      <sz val="12"/>
      <color theme="0"/>
      <name val="Times New Roman"/>
      <family val="1"/>
    </font>
    <font>
      <sz val="20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3" fillId="0" borderId="0" xfId="0" applyNumberFormat="1" applyFont="1" applyFill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3" fontId="29" fillId="0" borderId="0" xfId="0" applyNumberFormat="1" applyFont="1" applyAlignment="1">
      <alignment horizontal="left" vertical="center"/>
    </xf>
    <xf numFmtId="0" fontId="30" fillId="0" borderId="0" xfId="0" applyFont="1" applyFill="1" applyAlignment="1">
      <alignment vertical="center"/>
    </xf>
    <xf numFmtId="2" fontId="23" fillId="0" borderId="0" xfId="0" applyNumberFormat="1" applyFont="1" applyFill="1" applyAlignment="1" applyProtection="1">
      <alignment vertical="center" wrapText="1"/>
      <protection/>
    </xf>
    <xf numFmtId="4" fontId="24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3" fillId="8" borderId="0" xfId="0" applyFont="1" applyFill="1" applyAlignment="1">
      <alignment vertical="center"/>
    </xf>
    <xf numFmtId="202" fontId="24" fillId="0" borderId="0" xfId="0" applyNumberFormat="1" applyFont="1" applyFill="1" applyAlignment="1">
      <alignment vertical="center"/>
    </xf>
    <xf numFmtId="0" fontId="24" fillId="13" borderId="0" xfId="0" applyFont="1" applyFill="1" applyAlignment="1">
      <alignment vertical="center"/>
    </xf>
    <xf numFmtId="202" fontId="24" fillId="4" borderId="0" xfId="0" applyNumberFormat="1" applyFont="1" applyFill="1" applyAlignment="1">
      <alignment vertical="center"/>
    </xf>
    <xf numFmtId="0" fontId="24" fillId="4" borderId="0" xfId="0" applyFont="1" applyFill="1" applyAlignment="1">
      <alignment vertical="center"/>
    </xf>
    <xf numFmtId="202" fontId="33" fillId="8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202" fontId="24" fillId="8" borderId="0" xfId="0" applyNumberFormat="1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202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218" fontId="34" fillId="0" borderId="0" xfId="0" applyNumberFormat="1" applyFont="1" applyFill="1" applyAlignment="1">
      <alignment vertical="center"/>
    </xf>
    <xf numFmtId="0" fontId="39" fillId="26" borderId="0" xfId="0" applyNumberFormat="1" applyFont="1" applyFill="1" applyAlignment="1" applyProtection="1">
      <alignment vertical="center"/>
      <protection/>
    </xf>
    <xf numFmtId="0" fontId="39" fillId="26" borderId="0" xfId="0" applyNumberFormat="1" applyFont="1" applyFill="1" applyAlignment="1" applyProtection="1">
      <alignment horizontal="left" vertical="center" wrapText="1"/>
      <protection/>
    </xf>
    <xf numFmtId="2" fontId="39" fillId="26" borderId="0" xfId="0" applyNumberFormat="1" applyFont="1" applyFill="1" applyAlignment="1" applyProtection="1">
      <alignment vertical="center" wrapText="1"/>
      <protection/>
    </xf>
    <xf numFmtId="0" fontId="40" fillId="26" borderId="0" xfId="0" applyFont="1" applyFill="1" applyAlignment="1">
      <alignment horizontal="center" vertical="center"/>
    </xf>
    <xf numFmtId="0" fontId="40" fillId="26" borderId="0" xfId="0" applyNumberFormat="1" applyFont="1" applyFill="1" applyAlignment="1" applyProtection="1">
      <alignment horizontal="center" vertical="center"/>
      <protection/>
    </xf>
    <xf numFmtId="3" fontId="40" fillId="26" borderId="0" xfId="0" applyNumberFormat="1" applyFont="1" applyFill="1" applyAlignment="1" applyProtection="1">
      <alignment horizontal="center" vertical="center"/>
      <protection/>
    </xf>
    <xf numFmtId="0" fontId="40" fillId="26" borderId="0" xfId="0" applyFont="1" applyFill="1" applyAlignment="1">
      <alignment vertical="center"/>
    </xf>
    <xf numFmtId="0" fontId="39" fillId="26" borderId="0" xfId="0" applyFont="1" applyFill="1" applyAlignment="1">
      <alignment vertical="center"/>
    </xf>
    <xf numFmtId="0" fontId="41" fillId="26" borderId="0" xfId="0" applyNumberFormat="1" applyFont="1" applyFill="1" applyAlignment="1" applyProtection="1">
      <alignment vertical="center"/>
      <protection/>
    </xf>
    <xf numFmtId="0" fontId="41" fillId="26" borderId="0" xfId="0" applyNumberFormat="1" applyFont="1" applyFill="1" applyAlignment="1" applyProtection="1">
      <alignment horizontal="left" vertical="center" wrapText="1"/>
      <protection/>
    </xf>
    <xf numFmtId="2" fontId="41" fillId="26" borderId="0" xfId="0" applyNumberFormat="1" applyFont="1" applyFill="1" applyAlignment="1" applyProtection="1">
      <alignment vertical="center" wrapText="1"/>
      <protection/>
    </xf>
    <xf numFmtId="3" fontId="40" fillId="26" borderId="0" xfId="0" applyNumberFormat="1" applyFont="1" applyFill="1" applyAlignment="1">
      <alignment horizontal="center" vertical="center"/>
    </xf>
    <xf numFmtId="0" fontId="42" fillId="26" borderId="0" xfId="0" applyFont="1" applyFill="1" applyAlignment="1">
      <alignment vertical="center"/>
    </xf>
    <xf numFmtId="0" fontId="42" fillId="26" borderId="0" xfId="0" applyNumberFormat="1" applyFont="1" applyFill="1" applyAlignment="1" applyProtection="1">
      <alignment vertical="center"/>
      <protection/>
    </xf>
    <xf numFmtId="0" fontId="42" fillId="26" borderId="0" xfId="0" applyNumberFormat="1" applyFont="1" applyFill="1" applyAlignment="1" applyProtection="1">
      <alignment horizontal="left" vertical="center" wrapText="1"/>
      <protection/>
    </xf>
    <xf numFmtId="2" fontId="42" fillId="26" borderId="0" xfId="0" applyNumberFormat="1" applyFont="1" applyFill="1" applyAlignment="1" applyProtection="1">
      <alignment vertical="center" wrapText="1"/>
      <protection/>
    </xf>
    <xf numFmtId="3" fontId="40" fillId="26" borderId="0" xfId="0" applyNumberFormat="1" applyFont="1" applyFill="1" applyAlignment="1" applyProtection="1">
      <alignment vertical="center"/>
      <protection/>
    </xf>
    <xf numFmtId="0" fontId="68" fillId="26" borderId="0" xfId="0" applyFont="1" applyFill="1" applyAlignment="1">
      <alignment horizontal="center" vertical="center"/>
    </xf>
    <xf numFmtId="4" fontId="69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 applyProtection="1">
      <alignment vertical="center"/>
      <protection/>
    </xf>
    <xf numFmtId="0" fontId="70" fillId="0" borderId="0" xfId="0" applyNumberFormat="1" applyFont="1" applyFill="1" applyAlignment="1" applyProtection="1">
      <alignment horizontal="left" vertical="center" wrapText="1"/>
      <protection/>
    </xf>
    <xf numFmtId="0" fontId="71" fillId="0" borderId="0" xfId="0" applyNumberFormat="1" applyFont="1" applyFill="1" applyAlignment="1" applyProtection="1">
      <alignment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>
      <alignment horizontal="center" vertical="center"/>
    </xf>
    <xf numFmtId="0" fontId="73" fillId="0" borderId="13" xfId="0" applyNumberFormat="1" applyFont="1" applyFill="1" applyBorder="1" applyAlignment="1" applyProtection="1">
      <alignment horizontal="center" vertical="center" wrapText="1"/>
      <protection/>
    </xf>
    <xf numFmtId="0" fontId="73" fillId="0" borderId="13" xfId="0" applyFont="1" applyBorder="1" applyAlignment="1">
      <alignment horizontal="center" vertical="center" wrapText="1"/>
    </xf>
    <xf numFmtId="2" fontId="74" fillId="4" borderId="13" xfId="0" applyNumberFormat="1" applyFont="1" applyFill="1" applyBorder="1" applyAlignment="1">
      <alignment vertical="center" wrapText="1"/>
    </xf>
    <xf numFmtId="200" fontId="74" fillId="4" borderId="13" xfId="95" applyNumberFormat="1" applyFont="1" applyFill="1" applyBorder="1" applyAlignment="1">
      <alignment vertical="center" wrapText="1"/>
      <protection/>
    </xf>
    <xf numFmtId="200" fontId="74" fillId="4" borderId="13" xfId="95" applyNumberFormat="1" applyFont="1" applyFill="1" applyBorder="1" applyAlignment="1">
      <alignment vertical="center"/>
      <protection/>
    </xf>
    <xf numFmtId="200" fontId="75" fillId="27" borderId="13" xfId="95" applyNumberFormat="1" applyFont="1" applyFill="1" applyBorder="1" applyAlignment="1">
      <alignment vertical="center" wrapText="1"/>
      <protection/>
    </xf>
    <xf numFmtId="200" fontId="75" fillId="27" borderId="13" xfId="95" applyNumberFormat="1" applyFont="1" applyFill="1" applyBorder="1" applyAlignment="1">
      <alignment vertical="center"/>
      <protection/>
    </xf>
    <xf numFmtId="2" fontId="74" fillId="0" borderId="13" xfId="0" applyNumberFormat="1" applyFont="1" applyBorder="1" applyAlignment="1" quotePrefix="1">
      <alignment horizontal="center" vertical="center" wrapText="1"/>
    </xf>
    <xf numFmtId="200" fontId="74" fillId="0" borderId="13" xfId="95" applyNumberFormat="1" applyFont="1" applyBorder="1" applyAlignment="1">
      <alignment vertical="center" wrapText="1"/>
      <protection/>
    </xf>
    <xf numFmtId="200" fontId="74" fillId="0" borderId="13" xfId="95" applyNumberFormat="1" applyFont="1" applyBorder="1" applyAlignment="1">
      <alignment vertical="center"/>
      <protection/>
    </xf>
    <xf numFmtId="0" fontId="74" fillId="4" borderId="13" xfId="0" applyFont="1" applyFill="1" applyBorder="1" applyAlignment="1" quotePrefix="1">
      <alignment horizontal="center" vertical="center" wrapText="1"/>
    </xf>
    <xf numFmtId="2" fontId="74" fillId="4" borderId="13" xfId="0" applyNumberFormat="1" applyFont="1" applyFill="1" applyBorder="1" applyAlignment="1" quotePrefix="1">
      <alignment horizontal="center" vertical="center" wrapText="1"/>
    </xf>
    <xf numFmtId="0" fontId="75" fillId="27" borderId="13" xfId="0" applyFont="1" applyFill="1" applyBorder="1" applyAlignment="1" quotePrefix="1">
      <alignment horizontal="center" vertical="center" wrapText="1"/>
    </xf>
    <xf numFmtId="2" fontId="75" fillId="27" borderId="13" xfId="0" applyNumberFormat="1" applyFont="1" applyFill="1" applyBorder="1" applyAlignment="1" quotePrefix="1">
      <alignment horizontal="center" vertical="center" wrapText="1"/>
    </xf>
    <xf numFmtId="2" fontId="75" fillId="27" borderId="13" xfId="0" applyNumberFormat="1" applyFont="1" applyFill="1" applyBorder="1" applyAlignment="1" quotePrefix="1">
      <alignment vertical="center" wrapText="1"/>
    </xf>
    <xf numFmtId="0" fontId="74" fillId="26" borderId="13" xfId="0" applyFont="1" applyFill="1" applyBorder="1" applyAlignment="1" quotePrefix="1">
      <alignment horizontal="center" vertical="center" wrapText="1"/>
    </xf>
    <xf numFmtId="2" fontId="74" fillId="26" borderId="13" xfId="0" applyNumberFormat="1" applyFont="1" applyFill="1" applyBorder="1" applyAlignment="1" quotePrefix="1">
      <alignment horizontal="center" vertical="center" wrapText="1"/>
    </xf>
    <xf numFmtId="200" fontId="74" fillId="26" borderId="13" xfId="95" applyNumberFormat="1" applyFont="1" applyFill="1" applyBorder="1" applyAlignment="1">
      <alignment vertical="center" wrapText="1"/>
      <protection/>
    </xf>
    <xf numFmtId="200" fontId="74" fillId="26" borderId="13" xfId="95" applyNumberFormat="1" applyFont="1" applyFill="1" applyBorder="1" applyAlignment="1">
      <alignment vertical="center"/>
      <protection/>
    </xf>
    <xf numFmtId="0" fontId="74" fillId="0" borderId="13" xfId="0" applyFont="1" applyBorder="1" applyAlignment="1" quotePrefix="1">
      <alignment horizontal="center" vertical="center" wrapText="1"/>
    </xf>
    <xf numFmtId="200" fontId="74" fillId="0" borderId="13" xfId="95" applyNumberFormat="1" applyFont="1" applyFill="1" applyBorder="1" applyAlignment="1">
      <alignment vertical="center"/>
      <protection/>
    </xf>
    <xf numFmtId="49" fontId="74" fillId="26" borderId="13" xfId="0" applyNumberFormat="1" applyFont="1" applyFill="1" applyBorder="1" applyAlignment="1" quotePrefix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 quotePrefix="1">
      <alignment horizontal="center" vertical="center" wrapText="1"/>
    </xf>
    <xf numFmtId="2" fontId="74" fillId="0" borderId="13" xfId="0" applyNumberFormat="1" applyFont="1" applyFill="1" applyBorder="1" applyAlignment="1" quotePrefix="1">
      <alignment horizontal="center" vertical="center" wrapText="1"/>
    </xf>
    <xf numFmtId="2" fontId="74" fillId="0" borderId="13" xfId="0" applyNumberFormat="1" applyFont="1" applyFill="1" applyBorder="1" applyAlignment="1">
      <alignment horizontal="left" vertical="center" wrapText="1"/>
    </xf>
    <xf numFmtId="200" fontId="74" fillId="0" borderId="13" xfId="95" applyNumberFormat="1" applyFont="1" applyFill="1" applyBorder="1" applyAlignment="1">
      <alignment vertical="center" wrapText="1"/>
      <protection/>
    </xf>
    <xf numFmtId="2" fontId="76" fillId="0" borderId="13" xfId="0" applyNumberFormat="1" applyFont="1" applyBorder="1" applyAlignment="1">
      <alignment horizontal="right" vertical="center" wrapText="1"/>
    </xf>
    <xf numFmtId="2" fontId="74" fillId="0" borderId="13" xfId="0" applyNumberFormat="1" applyFont="1" applyBorder="1" applyAlignment="1">
      <alignment horizontal="left" vertical="center" wrapText="1"/>
    </xf>
    <xf numFmtId="1" fontId="74" fillId="0" borderId="13" xfId="95" applyNumberFormat="1" applyFont="1" applyBorder="1" applyAlignment="1">
      <alignment horizontal="center" vertical="center" wrapText="1"/>
      <protection/>
    </xf>
    <xf numFmtId="2" fontId="76" fillId="26" borderId="13" xfId="0" applyNumberFormat="1" applyFont="1" applyFill="1" applyBorder="1" applyAlignment="1">
      <alignment horizontal="right" vertical="center" wrapText="1"/>
    </xf>
    <xf numFmtId="0" fontId="74" fillId="4" borderId="13" xfId="0" applyFont="1" applyFill="1" applyBorder="1" applyAlignment="1">
      <alignment horizontal="center" vertical="center" wrapText="1"/>
    </xf>
    <xf numFmtId="2" fontId="74" fillId="4" borderId="13" xfId="0" applyNumberFormat="1" applyFont="1" applyFill="1" applyBorder="1" applyAlignment="1">
      <alignment horizontal="center" vertical="center" wrapText="1"/>
    </xf>
    <xf numFmtId="2" fontId="74" fillId="4" borderId="13" xfId="0" applyNumberFormat="1" applyFont="1" applyFill="1" applyBorder="1" applyAlignment="1" quotePrefix="1">
      <alignment vertical="center" wrapText="1"/>
    </xf>
    <xf numFmtId="0" fontId="74" fillId="4" borderId="13" xfId="0" applyFont="1" applyFill="1" applyBorder="1" applyAlignment="1">
      <alignment vertical="center" wrapText="1"/>
    </xf>
    <xf numFmtId="200" fontId="76" fillId="4" borderId="13" xfId="95" applyNumberFormat="1" applyFont="1" applyFill="1" applyBorder="1" applyAlignment="1">
      <alignment vertical="center"/>
      <protection/>
    </xf>
    <xf numFmtId="0" fontId="75" fillId="27" borderId="13" xfId="0" applyFont="1" applyFill="1" applyBorder="1" applyAlignment="1">
      <alignment horizontal="center" vertical="center" wrapText="1"/>
    </xf>
    <xf numFmtId="2" fontId="75" fillId="27" borderId="13" xfId="0" applyNumberFormat="1" applyFont="1" applyFill="1" applyBorder="1" applyAlignment="1">
      <alignment horizontal="center" vertical="center" wrapText="1"/>
    </xf>
    <xf numFmtId="0" fontId="74" fillId="27" borderId="13" xfId="0" applyFont="1" applyFill="1" applyBorder="1" applyAlignment="1">
      <alignment vertical="center" wrapText="1"/>
    </xf>
    <xf numFmtId="200" fontId="76" fillId="27" borderId="13" xfId="95" applyNumberFormat="1" applyFont="1" applyFill="1" applyBorder="1" applyAlignment="1">
      <alignment vertical="center"/>
      <protection/>
    </xf>
    <xf numFmtId="200" fontId="74" fillId="27" borderId="13" xfId="95" applyNumberFormat="1" applyFont="1" applyFill="1" applyBorder="1" applyAlignment="1">
      <alignment vertical="center"/>
      <protection/>
    </xf>
    <xf numFmtId="200" fontId="74" fillId="27" borderId="13" xfId="95" applyNumberFormat="1" applyFont="1" applyFill="1" applyBorder="1" applyAlignment="1">
      <alignment vertical="center" wrapText="1"/>
      <protection/>
    </xf>
    <xf numFmtId="2" fontId="74" fillId="26" borderId="13" xfId="0" applyNumberFormat="1" applyFont="1" applyFill="1" applyBorder="1" applyAlignment="1">
      <alignment horizontal="left" vertical="center" wrapText="1"/>
    </xf>
    <xf numFmtId="200" fontId="74" fillId="0" borderId="13" xfId="95" applyNumberFormat="1" applyFont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200" fontId="74" fillId="0" borderId="13" xfId="95" applyNumberFormat="1" applyFont="1" applyFill="1" applyBorder="1" applyAlignment="1">
      <alignment horizontal="center" vertical="center" wrapText="1"/>
      <protection/>
    </xf>
    <xf numFmtId="200" fontId="74" fillId="0" borderId="13" xfId="95" applyNumberFormat="1" applyFont="1" applyBorder="1" applyAlignment="1">
      <alignment horizontal="left" vertical="center" wrapText="1"/>
      <protection/>
    </xf>
    <xf numFmtId="49" fontId="74" fillId="0" borderId="13" xfId="0" applyNumberFormat="1" applyFont="1" applyFill="1" applyBorder="1" applyAlignment="1" quotePrefix="1">
      <alignment horizontal="center" vertical="center" wrapText="1"/>
    </xf>
    <xf numFmtId="200" fontId="74" fillId="26" borderId="13" xfId="95" applyNumberFormat="1" applyFont="1" applyFill="1" applyBorder="1" applyAlignment="1">
      <alignment horizontal="center" vertical="center" wrapText="1"/>
      <protection/>
    </xf>
    <xf numFmtId="4" fontId="74" fillId="26" borderId="13" xfId="95" applyNumberFormat="1" applyFont="1" applyFill="1" applyBorder="1" applyAlignment="1">
      <alignment vertical="center"/>
      <protection/>
    </xf>
    <xf numFmtId="4" fontId="74" fillId="0" borderId="13" xfId="95" applyNumberFormat="1" applyFont="1" applyFill="1" applyBorder="1" applyAlignment="1">
      <alignment vertical="center"/>
      <protection/>
    </xf>
    <xf numFmtId="0" fontId="75" fillId="10" borderId="13" xfId="0" applyFont="1" applyFill="1" applyBorder="1" applyAlignment="1">
      <alignment horizontal="center" vertical="center" wrapText="1"/>
    </xf>
    <xf numFmtId="49" fontId="75" fillId="10" borderId="13" xfId="0" applyNumberFormat="1" applyFont="1" applyFill="1" applyBorder="1" applyAlignment="1">
      <alignment horizontal="center" vertical="center" wrapText="1"/>
    </xf>
    <xf numFmtId="2" fontId="75" fillId="10" borderId="13" xfId="0" applyNumberFormat="1" applyFont="1" applyFill="1" applyBorder="1" applyAlignment="1">
      <alignment horizontal="center" vertical="center" wrapText="1"/>
    </xf>
    <xf numFmtId="200" fontId="75" fillId="10" borderId="13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Alignment="1" applyProtection="1">
      <alignment vertical="center"/>
      <protection/>
    </xf>
    <xf numFmtId="0" fontId="71" fillId="0" borderId="0" xfId="0" applyNumberFormat="1" applyFont="1" applyFill="1" applyAlignment="1" applyProtection="1">
      <alignment horizontal="left" vertical="center" wrapText="1"/>
      <protection/>
    </xf>
    <xf numFmtId="2" fontId="71" fillId="0" borderId="0" xfId="0" applyNumberFormat="1" applyFont="1" applyFill="1" applyAlignment="1" applyProtection="1">
      <alignment vertical="center" wrapText="1"/>
      <protection/>
    </xf>
    <xf numFmtId="2" fontId="77" fillId="26" borderId="0" xfId="0" applyNumberFormat="1" applyFont="1" applyFill="1" applyAlignment="1" applyProtection="1">
      <alignment horizontal="center" vertical="center" wrapText="1"/>
      <protection/>
    </xf>
    <xf numFmtId="2" fontId="43" fillId="26" borderId="0" xfId="0" applyNumberFormat="1" applyFont="1" applyFill="1" applyAlignment="1" applyProtection="1">
      <alignment vertical="center" wrapText="1"/>
      <protection/>
    </xf>
    <xf numFmtId="2" fontId="24" fillId="4" borderId="13" xfId="0" applyNumberFormat="1" applyFont="1" applyFill="1" applyBorder="1" applyAlignment="1" quotePrefix="1">
      <alignment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left" vertical="center" wrapText="1"/>
    </xf>
    <xf numFmtId="202" fontId="44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2" fontId="44" fillId="0" borderId="13" xfId="0" applyNumberFormat="1" applyFont="1" applyBorder="1" applyAlignment="1">
      <alignment horizontal="right" vertical="center" wrapText="1"/>
    </xf>
    <xf numFmtId="218" fontId="0" fillId="0" borderId="0" xfId="0" applyNumberFormat="1" applyFont="1" applyFill="1" applyAlignment="1">
      <alignment vertical="center"/>
    </xf>
    <xf numFmtId="0" fontId="24" fillId="0" borderId="13" xfId="0" applyFont="1" applyBorder="1" applyAlignment="1" quotePrefix="1">
      <alignment horizontal="center" vertical="center" wrapText="1"/>
    </xf>
    <xf numFmtId="49" fontId="24" fillId="0" borderId="13" xfId="0" applyNumberFormat="1" applyFont="1" applyBorder="1" applyAlignment="1" quotePrefix="1">
      <alignment horizontal="center" vertical="center" wrapText="1"/>
    </xf>
    <xf numFmtId="4" fontId="74" fillId="0" borderId="13" xfId="95" applyNumberFormat="1" applyFont="1" applyBorder="1" applyAlignment="1">
      <alignment vertical="center"/>
      <protection/>
    </xf>
    <xf numFmtId="4" fontId="75" fillId="27" borderId="13" xfId="95" applyNumberFormat="1" applyFont="1" applyFill="1" applyBorder="1" applyAlignment="1">
      <alignment vertical="center"/>
      <protection/>
    </xf>
    <xf numFmtId="4" fontId="68" fillId="26" borderId="0" xfId="0" applyNumberFormat="1" applyFont="1" applyFill="1" applyAlignment="1" applyProtection="1">
      <alignment horizontal="center" vertical="center"/>
      <protection/>
    </xf>
    <xf numFmtId="4" fontId="75" fillId="10" borderId="13" xfId="0" applyNumberFormat="1" applyFont="1" applyFill="1" applyBorder="1" applyAlignment="1">
      <alignment horizontal="center" vertical="center"/>
    </xf>
    <xf numFmtId="0" fontId="24" fillId="26" borderId="13" xfId="0" applyFont="1" applyFill="1" applyBorder="1" applyAlignment="1" quotePrefix="1">
      <alignment horizontal="center" vertical="center" wrapText="1"/>
    </xf>
    <xf numFmtId="200" fontId="24" fillId="26" borderId="13" xfId="95" applyNumberFormat="1" applyFont="1" applyFill="1" applyBorder="1" applyAlignment="1">
      <alignment vertical="center" wrapText="1"/>
      <protection/>
    </xf>
    <xf numFmtId="200" fontId="24" fillId="26" borderId="13" xfId="95" applyNumberFormat="1" applyFont="1" applyFill="1" applyBorder="1" applyAlignment="1">
      <alignment vertical="center"/>
      <protection/>
    </xf>
    <xf numFmtId="4" fontId="24" fillId="0" borderId="13" xfId="95" applyNumberFormat="1" applyFont="1" applyBorder="1" applyAlignment="1">
      <alignment vertical="center"/>
      <protection/>
    </xf>
    <xf numFmtId="4" fontId="74" fillId="4" borderId="13" xfId="95" applyNumberFormat="1" applyFont="1" applyFill="1" applyBorder="1" applyAlignment="1">
      <alignment vertical="center"/>
      <protection/>
    </xf>
    <xf numFmtId="4" fontId="74" fillId="27" borderId="13" xfId="95" applyNumberFormat="1" applyFont="1" applyFill="1" applyBorder="1" applyAlignment="1">
      <alignment vertical="center"/>
      <protection/>
    </xf>
    <xf numFmtId="4" fontId="40" fillId="26" borderId="0" xfId="0" applyNumberFormat="1" applyFont="1" applyFill="1" applyAlignment="1" applyProtection="1">
      <alignment horizontal="center" vertical="center"/>
      <protection/>
    </xf>
    <xf numFmtId="4" fontId="24" fillId="26" borderId="13" xfId="95" applyNumberFormat="1" applyFont="1" applyFill="1" applyBorder="1" applyAlignment="1">
      <alignment vertical="center"/>
      <protection/>
    </xf>
    <xf numFmtId="4" fontId="40" fillId="26" borderId="0" xfId="0" applyNumberFormat="1" applyFont="1" applyFill="1" applyAlignment="1">
      <alignment vertical="center"/>
    </xf>
    <xf numFmtId="0" fontId="24" fillId="0" borderId="13" xfId="0" applyFont="1" applyFill="1" applyBorder="1" applyAlignment="1" quotePrefix="1">
      <alignment horizontal="center" vertical="center" wrapText="1"/>
    </xf>
    <xf numFmtId="49" fontId="24" fillId="0" borderId="13" xfId="0" applyNumberFormat="1" applyFont="1" applyFill="1" applyBorder="1" applyAlignment="1" quotePrefix="1">
      <alignment horizontal="center" vertical="center" wrapText="1"/>
    </xf>
    <xf numFmtId="200" fontId="24" fillId="0" borderId="13" xfId="95" applyNumberFormat="1" applyFont="1" applyFill="1" applyBorder="1" applyAlignment="1">
      <alignment vertical="center" wrapText="1"/>
      <protection/>
    </xf>
    <xf numFmtId="4" fontId="24" fillId="0" borderId="13" xfId="95" applyNumberFormat="1" applyFont="1" applyFill="1" applyBorder="1" applyAlignment="1">
      <alignment vertical="center"/>
      <protection/>
    </xf>
    <xf numFmtId="200" fontId="24" fillId="0" borderId="13" xfId="95" applyNumberFormat="1" applyFont="1" applyFill="1" applyBorder="1" applyAlignment="1">
      <alignment vertical="center"/>
      <protection/>
    </xf>
    <xf numFmtId="2" fontId="24" fillId="0" borderId="13" xfId="0" applyNumberFormat="1" applyFont="1" applyBorder="1" applyAlignment="1" quotePrefix="1">
      <alignment horizontal="center" vertical="center" wrapText="1"/>
    </xf>
    <xf numFmtId="200" fontId="24" fillId="0" borderId="13" xfId="95" applyNumberFormat="1" applyFont="1" applyBorder="1" applyAlignment="1">
      <alignment vertical="center" wrapText="1"/>
      <protection/>
    </xf>
    <xf numFmtId="200" fontId="24" fillId="0" borderId="13" xfId="95" applyNumberFormat="1" applyFont="1" applyBorder="1" applyAlignment="1">
      <alignment vertical="center"/>
      <protection/>
    </xf>
    <xf numFmtId="200" fontId="24" fillId="0" borderId="13" xfId="95" applyNumberFormat="1" applyFont="1" applyFill="1" applyBorder="1" applyAlignment="1">
      <alignment horizontal="center" vertical="center" wrapText="1"/>
      <protection/>
    </xf>
    <xf numFmtId="2" fontId="24" fillId="26" borderId="13" xfId="0" applyNumberFormat="1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>
      <alignment horizontal="left" vertical="center" wrapText="1"/>
    </xf>
    <xf numFmtId="3" fontId="24" fillId="26" borderId="13" xfId="95" applyNumberFormat="1" applyFont="1" applyFill="1" applyBorder="1" applyAlignment="1">
      <alignment horizontal="center" vertical="center" wrapText="1"/>
      <protection/>
    </xf>
    <xf numFmtId="2" fontId="24" fillId="0" borderId="13" xfId="0" applyNumberFormat="1" applyFont="1" applyBorder="1" applyAlignment="1">
      <alignment vertical="center" wrapText="1"/>
    </xf>
    <xf numFmtId="200" fontId="24" fillId="26" borderId="13" xfId="95" applyNumberFormat="1" applyFont="1" applyFill="1" applyBorder="1" applyAlignment="1">
      <alignment horizontal="center" vertical="center" wrapText="1"/>
      <protection/>
    </xf>
    <xf numFmtId="2" fontId="44" fillId="26" borderId="13" xfId="0" applyNumberFormat="1" applyFont="1" applyFill="1" applyBorder="1" applyAlignment="1">
      <alignment horizontal="right" vertical="center" wrapText="1"/>
    </xf>
    <xf numFmtId="49" fontId="24" fillId="26" borderId="13" xfId="0" applyNumberFormat="1" applyFont="1" applyFill="1" applyBorder="1" applyAlignment="1" quotePrefix="1">
      <alignment horizontal="center" vertical="center" wrapText="1"/>
    </xf>
    <xf numFmtId="2" fontId="24" fillId="0" borderId="13" xfId="0" applyNumberFormat="1" applyFont="1" applyBorder="1" applyAlignment="1">
      <alignment horizontal="left" vertical="center" wrapText="1"/>
    </xf>
    <xf numFmtId="1" fontId="24" fillId="0" borderId="13" xfId="95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2" fontId="44" fillId="0" borderId="13" xfId="0" applyNumberFormat="1" applyFont="1" applyBorder="1" applyAlignment="1">
      <alignment horizontal="left" vertical="center" wrapText="1"/>
    </xf>
    <xf numFmtId="4" fontId="44" fillId="0" borderId="13" xfId="95" applyNumberFormat="1" applyFont="1" applyFill="1" applyBorder="1" applyAlignment="1">
      <alignment vertical="center"/>
      <protection/>
    </xf>
    <xf numFmtId="200" fontId="44" fillId="0" borderId="13" xfId="95" applyNumberFormat="1" applyFont="1" applyFill="1" applyBorder="1" applyAlignment="1">
      <alignment vertical="center"/>
      <protection/>
    </xf>
    <xf numFmtId="3" fontId="24" fillId="0" borderId="13" xfId="95" applyNumberFormat="1" applyFont="1" applyFill="1" applyBorder="1" applyAlignment="1">
      <alignment horizontal="center" vertical="center"/>
      <protection/>
    </xf>
    <xf numFmtId="3" fontId="44" fillId="0" borderId="13" xfId="95" applyNumberFormat="1" applyFont="1" applyFill="1" applyBorder="1" applyAlignment="1">
      <alignment horizontal="center" vertical="center"/>
      <protection/>
    </xf>
    <xf numFmtId="0" fontId="36" fillId="0" borderId="13" xfId="0" applyFont="1" applyBorder="1" applyAlignment="1">
      <alignment horizontal="left" vertical="center" wrapText="1"/>
    </xf>
    <xf numFmtId="4" fontId="78" fillId="0" borderId="0" xfId="0" applyNumberFormat="1" applyFont="1" applyFill="1" applyAlignment="1">
      <alignment vertical="center"/>
    </xf>
    <xf numFmtId="4" fontId="79" fillId="0" borderId="0" xfId="0" applyNumberFormat="1" applyFont="1" applyFill="1" applyAlignment="1">
      <alignment vertical="center"/>
    </xf>
    <xf numFmtId="4" fontId="78" fillId="4" borderId="0" xfId="0" applyNumberFormat="1" applyFont="1" applyFill="1" applyAlignment="1">
      <alignment vertical="center"/>
    </xf>
    <xf numFmtId="4" fontId="80" fillId="0" borderId="0" xfId="0" applyNumberFormat="1" applyFont="1" applyFill="1" applyAlignment="1">
      <alignment vertical="center"/>
    </xf>
    <xf numFmtId="4" fontId="81" fillId="26" borderId="0" xfId="0" applyNumberFormat="1" applyFont="1" applyFill="1" applyAlignment="1">
      <alignment vertical="center"/>
    </xf>
    <xf numFmtId="4" fontId="82" fillId="26" borderId="0" xfId="0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81" fillId="26" borderId="0" xfId="0" applyFont="1" applyFill="1" applyAlignment="1">
      <alignment vertical="center"/>
    </xf>
    <xf numFmtId="4" fontId="76" fillId="4" borderId="13" xfId="95" applyNumberFormat="1" applyFont="1" applyFill="1" applyBorder="1" applyAlignment="1">
      <alignment vertical="center"/>
      <protection/>
    </xf>
    <xf numFmtId="4" fontId="76" fillId="27" borderId="13" xfId="95" applyNumberFormat="1" applyFont="1" applyFill="1" applyBorder="1" applyAlignment="1">
      <alignment vertical="center"/>
      <protection/>
    </xf>
    <xf numFmtId="4" fontId="24" fillId="26" borderId="13" xfId="95" applyNumberFormat="1" applyFont="1" applyFill="1" applyBorder="1" applyAlignment="1">
      <alignment horizontal="center" vertical="center"/>
      <protection/>
    </xf>
    <xf numFmtId="4" fontId="24" fillId="0" borderId="13" xfId="95" applyNumberFormat="1" applyFont="1" applyFill="1" applyBorder="1" applyAlignment="1">
      <alignment horizontal="center" vertical="center"/>
      <protection/>
    </xf>
    <xf numFmtId="4" fontId="44" fillId="0" borderId="13" xfId="95" applyNumberFormat="1" applyFont="1" applyFill="1" applyBorder="1" applyAlignment="1">
      <alignment horizontal="center" vertical="center"/>
      <protection/>
    </xf>
    <xf numFmtId="0" fontId="83" fillId="0" borderId="0" xfId="0" applyNumberFormat="1" applyFont="1" applyFill="1" applyAlignment="1" applyProtection="1">
      <alignment horizontal="left" vertical="center" wrapText="1"/>
      <protection/>
    </xf>
    <xf numFmtId="0" fontId="84" fillId="0" borderId="0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NumberFormat="1" applyFont="1" applyFill="1" applyAlignment="1" applyProtection="1">
      <alignment horizontal="left" vertical="center" wrapText="1"/>
      <protection/>
    </xf>
    <xf numFmtId="0" fontId="86" fillId="0" borderId="0" xfId="0" applyFont="1" applyAlignment="1">
      <alignment horizontal="left" vertical="center" wrapText="1"/>
    </xf>
    <xf numFmtId="0" fontId="85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view="pageBreakPreview" zoomScale="61" zoomScaleSheetLayoutView="61" workbookViewId="0" topLeftCell="D1">
      <selection activeCell="D47" sqref="D47"/>
    </sheetView>
  </sheetViews>
  <sheetFormatPr defaultColWidth="9.16015625" defaultRowHeight="12.75"/>
  <cols>
    <col min="1" max="1" width="19.83203125" style="2" customWidth="1"/>
    <col min="2" max="2" width="22.33203125" style="2" customWidth="1"/>
    <col min="3" max="3" width="22.66015625" style="2" customWidth="1"/>
    <col min="4" max="4" width="85.83203125" style="11" customWidth="1"/>
    <col min="5" max="5" width="89.16015625" style="1" customWidth="1"/>
    <col min="6" max="6" width="28.66015625" style="1" customWidth="1"/>
    <col min="7" max="7" width="25.33203125" style="2" customWidth="1"/>
    <col min="8" max="8" width="28.16015625" style="2" customWidth="1"/>
    <col min="9" max="9" width="27.33203125" style="2" customWidth="1"/>
    <col min="10" max="10" width="22.83203125" style="3" customWidth="1"/>
    <col min="11" max="11" width="19.5" style="3" customWidth="1"/>
    <col min="12" max="12" width="29" style="3" customWidth="1"/>
    <col min="13" max="13" width="27.16015625" style="3" customWidth="1"/>
    <col min="14" max="14" width="17" style="3" bestFit="1" customWidth="1"/>
    <col min="15" max="16384" width="9.16015625" style="3" customWidth="1"/>
  </cols>
  <sheetData>
    <row r="1" spans="1:9" ht="152.25" customHeight="1">
      <c r="A1" s="57"/>
      <c r="B1" s="57"/>
      <c r="C1" s="57"/>
      <c r="D1" s="58"/>
      <c r="E1" s="59"/>
      <c r="F1" s="59"/>
      <c r="G1" s="192" t="s">
        <v>78</v>
      </c>
      <c r="H1" s="192"/>
      <c r="I1" s="192"/>
    </row>
    <row r="2" spans="1:12" s="4" customFormat="1" ht="64.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L2" s="33"/>
    </row>
    <row r="3" spans="1:12" ht="20.25" customHeight="1">
      <c r="A3" s="60"/>
      <c r="B3" s="61"/>
      <c r="C3" s="61"/>
      <c r="D3" s="62"/>
      <c r="E3" s="63"/>
      <c r="F3" s="63"/>
      <c r="G3" s="64"/>
      <c r="H3" s="65"/>
      <c r="I3" s="66"/>
      <c r="J3" s="15"/>
      <c r="L3" s="12"/>
    </row>
    <row r="4" spans="1:12" s="30" customFormat="1" ht="147.75" customHeight="1">
      <c r="A4" s="67" t="s">
        <v>5</v>
      </c>
      <c r="B4" s="67" t="s">
        <v>6</v>
      </c>
      <c r="C4" s="67" t="s">
        <v>7</v>
      </c>
      <c r="D4" s="67" t="s">
        <v>0</v>
      </c>
      <c r="E4" s="68" t="s">
        <v>4</v>
      </c>
      <c r="F4" s="68" t="s">
        <v>10</v>
      </c>
      <c r="G4" s="68" t="s">
        <v>11</v>
      </c>
      <c r="H4" s="68" t="s">
        <v>9</v>
      </c>
      <c r="I4" s="68" t="s">
        <v>12</v>
      </c>
      <c r="J4" s="31"/>
      <c r="K4" s="31"/>
      <c r="L4" s="32"/>
    </row>
    <row r="5" spans="1:12" s="30" customFormat="1" ht="20.25" customHeight="1">
      <c r="A5" s="67">
        <v>1</v>
      </c>
      <c r="B5" s="67">
        <v>2</v>
      </c>
      <c r="C5" s="67">
        <v>3</v>
      </c>
      <c r="D5" s="67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31"/>
      <c r="K5" s="31"/>
      <c r="L5" s="32"/>
    </row>
    <row r="6" spans="1:11" s="20" customFormat="1" ht="30.75" customHeight="1">
      <c r="A6" s="77" t="s">
        <v>20</v>
      </c>
      <c r="B6" s="77"/>
      <c r="C6" s="78"/>
      <c r="D6" s="69" t="s">
        <v>77</v>
      </c>
      <c r="E6" s="70"/>
      <c r="F6" s="70"/>
      <c r="G6" s="148"/>
      <c r="H6" s="148">
        <f>H7</f>
        <v>600000</v>
      </c>
      <c r="I6" s="71"/>
      <c r="J6" s="19"/>
      <c r="K6" s="19"/>
    </row>
    <row r="7" spans="1:11" s="16" customFormat="1" ht="42" customHeight="1">
      <c r="A7" s="79" t="s">
        <v>21</v>
      </c>
      <c r="B7" s="79"/>
      <c r="C7" s="80"/>
      <c r="D7" s="81" t="s">
        <v>15</v>
      </c>
      <c r="E7" s="72"/>
      <c r="F7" s="72"/>
      <c r="G7" s="141"/>
      <c r="H7" s="141">
        <f>H8</f>
        <v>600000</v>
      </c>
      <c r="I7" s="73"/>
      <c r="J7" s="21"/>
      <c r="K7" s="21"/>
    </row>
    <row r="8" spans="1:12" s="18" customFormat="1" ht="39.75" customHeight="1">
      <c r="A8" s="89" t="s">
        <v>26</v>
      </c>
      <c r="B8" s="90">
        <v>7321</v>
      </c>
      <c r="C8" s="91" t="s">
        <v>18</v>
      </c>
      <c r="D8" s="92" t="s">
        <v>27</v>
      </c>
      <c r="E8" s="93"/>
      <c r="F8" s="93"/>
      <c r="G8" s="117"/>
      <c r="H8" s="117">
        <f>H10</f>
        <v>600000</v>
      </c>
      <c r="I8" s="87"/>
      <c r="J8" s="17"/>
      <c r="K8" s="17"/>
      <c r="L8" s="4"/>
    </row>
    <row r="9" spans="1:11" s="4" customFormat="1" ht="18.75">
      <c r="A9" s="86"/>
      <c r="B9" s="86"/>
      <c r="C9" s="74"/>
      <c r="D9" s="94" t="s">
        <v>32</v>
      </c>
      <c r="E9" s="75"/>
      <c r="F9" s="75"/>
      <c r="G9" s="140"/>
      <c r="H9" s="140"/>
      <c r="I9" s="76"/>
      <c r="J9" s="17"/>
      <c r="K9" s="17"/>
    </row>
    <row r="10" spans="1:12" s="23" customFormat="1" ht="66" customHeight="1">
      <c r="A10" s="86"/>
      <c r="B10" s="86"/>
      <c r="C10" s="74"/>
      <c r="D10" s="95"/>
      <c r="E10" s="75" t="s">
        <v>13</v>
      </c>
      <c r="F10" s="96">
        <v>2019</v>
      </c>
      <c r="G10" s="140">
        <v>600000</v>
      </c>
      <c r="H10" s="140">
        <v>600000</v>
      </c>
      <c r="I10" s="76">
        <v>100</v>
      </c>
      <c r="J10" s="17"/>
      <c r="K10" s="17"/>
      <c r="L10" s="4"/>
    </row>
    <row r="11" spans="1:11" s="20" customFormat="1" ht="42.75" customHeight="1">
      <c r="A11" s="77" t="s">
        <v>29</v>
      </c>
      <c r="B11" s="98"/>
      <c r="C11" s="99"/>
      <c r="D11" s="127" t="s">
        <v>57</v>
      </c>
      <c r="E11" s="101"/>
      <c r="F11" s="101"/>
      <c r="G11" s="187"/>
      <c r="H11" s="148">
        <f>H12</f>
        <v>5680</v>
      </c>
      <c r="I11" s="102"/>
      <c r="J11" s="19"/>
      <c r="K11" s="19"/>
    </row>
    <row r="12" spans="1:11" s="25" customFormat="1" ht="45" customHeight="1">
      <c r="A12" s="79" t="s">
        <v>30</v>
      </c>
      <c r="B12" s="103"/>
      <c r="C12" s="104"/>
      <c r="D12" s="81" t="s">
        <v>31</v>
      </c>
      <c r="E12" s="105"/>
      <c r="F12" s="105"/>
      <c r="G12" s="188"/>
      <c r="H12" s="141">
        <f>H13</f>
        <v>5680</v>
      </c>
      <c r="I12" s="106"/>
      <c r="J12" s="24"/>
      <c r="K12" s="24"/>
    </row>
    <row r="13" spans="1:12" s="26" customFormat="1" ht="42" customHeight="1">
      <c r="A13" s="128" t="s">
        <v>64</v>
      </c>
      <c r="B13" s="153">
        <v>7322</v>
      </c>
      <c r="C13" s="154" t="s">
        <v>18</v>
      </c>
      <c r="D13" s="130" t="s">
        <v>23</v>
      </c>
      <c r="E13" s="155"/>
      <c r="F13" s="155"/>
      <c r="G13" s="156"/>
      <c r="H13" s="156">
        <f>H15</f>
        <v>5680</v>
      </c>
      <c r="I13" s="157"/>
      <c r="J13" s="17"/>
      <c r="K13" s="17"/>
      <c r="L13" s="4"/>
    </row>
    <row r="14" spans="1:12" s="4" customFormat="1" ht="18.75">
      <c r="A14" s="138"/>
      <c r="B14" s="138"/>
      <c r="C14" s="158"/>
      <c r="D14" s="136" t="s">
        <v>32</v>
      </c>
      <c r="E14" s="159"/>
      <c r="F14" s="159"/>
      <c r="G14" s="147"/>
      <c r="H14" s="147"/>
      <c r="I14" s="160"/>
      <c r="J14" s="10"/>
      <c r="K14" s="10"/>
      <c r="L14" s="10"/>
    </row>
    <row r="15" spans="1:12" s="26" customFormat="1" ht="63" customHeight="1">
      <c r="A15" s="128"/>
      <c r="B15" s="153"/>
      <c r="C15" s="154"/>
      <c r="D15" s="130"/>
      <c r="E15" s="145" t="s">
        <v>65</v>
      </c>
      <c r="F15" s="161" t="s">
        <v>38</v>
      </c>
      <c r="G15" s="156">
        <v>2763838</v>
      </c>
      <c r="H15" s="156">
        <v>5680</v>
      </c>
      <c r="I15" s="157">
        <v>100</v>
      </c>
      <c r="J15" s="17"/>
      <c r="K15" s="17"/>
      <c r="L15" s="4"/>
    </row>
    <row r="16" spans="1:11" s="20" customFormat="1" ht="45" customHeight="1">
      <c r="A16" s="77" t="s">
        <v>16</v>
      </c>
      <c r="B16" s="98"/>
      <c r="C16" s="99"/>
      <c r="D16" s="100" t="s">
        <v>58</v>
      </c>
      <c r="E16" s="70"/>
      <c r="F16" s="70"/>
      <c r="G16" s="148"/>
      <c r="H16" s="148">
        <f>H17</f>
        <v>19113331</v>
      </c>
      <c r="I16" s="71"/>
      <c r="J16" s="19"/>
      <c r="K16" s="19"/>
    </row>
    <row r="17" spans="1:11" s="25" customFormat="1" ht="51.75" customHeight="1">
      <c r="A17" s="79" t="s">
        <v>19</v>
      </c>
      <c r="B17" s="103"/>
      <c r="C17" s="104"/>
      <c r="D17" s="81" t="s">
        <v>17</v>
      </c>
      <c r="E17" s="108"/>
      <c r="F17" s="108"/>
      <c r="G17" s="149"/>
      <c r="H17" s="149">
        <f>H18+H33+H36+H40+H43+H47+H50</f>
        <v>19113331</v>
      </c>
      <c r="I17" s="107"/>
      <c r="J17" s="24"/>
      <c r="K17" s="24"/>
    </row>
    <row r="18" spans="1:12" s="4" customFormat="1" ht="41.25" customHeight="1">
      <c r="A18" s="82">
        <v>1517310</v>
      </c>
      <c r="B18" s="82">
        <v>7310</v>
      </c>
      <c r="C18" s="88" t="s">
        <v>18</v>
      </c>
      <c r="D18" s="109" t="s">
        <v>25</v>
      </c>
      <c r="E18" s="84"/>
      <c r="F18" s="84"/>
      <c r="G18" s="116"/>
      <c r="H18" s="116">
        <f>SUM(H20:H32)</f>
        <v>5317331</v>
      </c>
      <c r="I18" s="85"/>
      <c r="J18" s="10"/>
      <c r="K18" s="10"/>
      <c r="L18" s="10"/>
    </row>
    <row r="19" spans="1:12" s="4" customFormat="1" ht="18.75">
      <c r="A19" s="86"/>
      <c r="B19" s="86"/>
      <c r="C19" s="74"/>
      <c r="D19" s="94" t="s">
        <v>32</v>
      </c>
      <c r="E19" s="75"/>
      <c r="F19" s="75"/>
      <c r="G19" s="140"/>
      <c r="H19" s="140"/>
      <c r="I19" s="76"/>
      <c r="J19" s="10"/>
      <c r="K19" s="10"/>
      <c r="L19" s="10"/>
    </row>
    <row r="20" spans="1:12" s="23" customFormat="1" ht="48.75" customHeight="1">
      <c r="A20" s="86"/>
      <c r="B20" s="86"/>
      <c r="C20" s="74"/>
      <c r="D20" s="95"/>
      <c r="E20" s="75" t="s">
        <v>55</v>
      </c>
      <c r="F20" s="110" t="s">
        <v>38</v>
      </c>
      <c r="G20" s="140">
        <v>2397841</v>
      </c>
      <c r="H20" s="140">
        <v>1000000</v>
      </c>
      <c r="I20" s="76">
        <v>100</v>
      </c>
      <c r="J20" s="10"/>
      <c r="K20" s="10"/>
      <c r="L20" s="10"/>
    </row>
    <row r="21" spans="1:12" s="4" customFormat="1" ht="48" customHeight="1">
      <c r="A21" s="86"/>
      <c r="B21" s="86"/>
      <c r="C21" s="74"/>
      <c r="D21" s="95"/>
      <c r="E21" s="75" t="s">
        <v>39</v>
      </c>
      <c r="F21" s="96">
        <v>2019</v>
      </c>
      <c r="G21" s="140">
        <v>500000</v>
      </c>
      <c r="H21" s="140">
        <v>500000</v>
      </c>
      <c r="I21" s="76">
        <v>100</v>
      </c>
      <c r="J21" s="10"/>
      <c r="K21" s="10"/>
      <c r="L21" s="10"/>
    </row>
    <row r="22" spans="1:12" s="23" customFormat="1" ht="48.75" customHeight="1">
      <c r="A22" s="86"/>
      <c r="B22" s="86"/>
      <c r="C22" s="74"/>
      <c r="D22" s="111"/>
      <c r="E22" s="75" t="s">
        <v>40</v>
      </c>
      <c r="F22" s="96">
        <v>2019</v>
      </c>
      <c r="G22" s="140">
        <v>100000</v>
      </c>
      <c r="H22" s="140">
        <v>100000</v>
      </c>
      <c r="I22" s="76">
        <v>100</v>
      </c>
      <c r="J22" s="28"/>
      <c r="K22" s="28"/>
      <c r="L22" s="28"/>
    </row>
    <row r="23" spans="1:12" s="4" customFormat="1" ht="76.5" customHeight="1">
      <c r="A23" s="86"/>
      <c r="B23" s="86"/>
      <c r="C23" s="74"/>
      <c r="D23" s="95"/>
      <c r="E23" s="75" t="s">
        <v>36</v>
      </c>
      <c r="F23" s="110" t="s">
        <v>37</v>
      </c>
      <c r="G23" s="140">
        <v>199000</v>
      </c>
      <c r="H23" s="140">
        <v>199000</v>
      </c>
      <c r="I23" s="76">
        <v>100</v>
      </c>
      <c r="J23" s="10"/>
      <c r="K23" s="10"/>
      <c r="L23" s="10"/>
    </row>
    <row r="24" spans="1:12" s="4" customFormat="1" ht="61.5" customHeight="1">
      <c r="A24" s="86"/>
      <c r="B24" s="86"/>
      <c r="C24" s="74"/>
      <c r="D24" s="95"/>
      <c r="E24" s="75" t="s">
        <v>41</v>
      </c>
      <c r="F24" s="96">
        <v>2019</v>
      </c>
      <c r="G24" s="140">
        <v>1000000</v>
      </c>
      <c r="H24" s="140">
        <v>1000000</v>
      </c>
      <c r="I24" s="76">
        <v>100</v>
      </c>
      <c r="J24" s="10"/>
      <c r="K24" s="10"/>
      <c r="L24" s="10"/>
    </row>
    <row r="25" spans="1:12" s="29" customFormat="1" ht="50.25" customHeight="1">
      <c r="A25" s="86"/>
      <c r="B25" s="86"/>
      <c r="C25" s="74"/>
      <c r="D25" s="95"/>
      <c r="E25" s="75" t="s">
        <v>43</v>
      </c>
      <c r="F25" s="110" t="s">
        <v>42</v>
      </c>
      <c r="G25" s="140">
        <v>326790</v>
      </c>
      <c r="H25" s="140">
        <v>304821</v>
      </c>
      <c r="I25" s="76">
        <v>100</v>
      </c>
      <c r="J25" s="10"/>
      <c r="K25" s="10"/>
      <c r="L25" s="10"/>
    </row>
    <row r="26" spans="1:12" s="4" customFormat="1" ht="46.5" customHeight="1">
      <c r="A26" s="86"/>
      <c r="B26" s="86"/>
      <c r="C26" s="74"/>
      <c r="D26" s="95"/>
      <c r="E26" s="75" t="s">
        <v>44</v>
      </c>
      <c r="F26" s="110" t="s">
        <v>45</v>
      </c>
      <c r="G26" s="140">
        <v>326746</v>
      </c>
      <c r="H26" s="140">
        <v>314746</v>
      </c>
      <c r="I26" s="76">
        <v>100</v>
      </c>
      <c r="J26" s="10"/>
      <c r="K26" s="10"/>
      <c r="L26" s="10"/>
    </row>
    <row r="27" spans="1:12" s="4" customFormat="1" ht="47.25" customHeight="1">
      <c r="A27" s="90"/>
      <c r="B27" s="90"/>
      <c r="C27" s="91"/>
      <c r="D27" s="92"/>
      <c r="E27" s="93" t="s">
        <v>46</v>
      </c>
      <c r="F27" s="112" t="s">
        <v>45</v>
      </c>
      <c r="G27" s="117">
        <v>325867</v>
      </c>
      <c r="H27" s="117">
        <v>313867</v>
      </c>
      <c r="I27" s="87">
        <v>100</v>
      </c>
      <c r="J27" s="10"/>
      <c r="K27" s="10"/>
      <c r="L27" s="10"/>
    </row>
    <row r="28" spans="1:12" s="4" customFormat="1" ht="46.5" customHeight="1">
      <c r="A28" s="86"/>
      <c r="B28" s="86"/>
      <c r="C28" s="74"/>
      <c r="D28" s="95"/>
      <c r="E28" s="113" t="s">
        <v>47</v>
      </c>
      <c r="F28" s="110" t="s">
        <v>45</v>
      </c>
      <c r="G28" s="140">
        <v>326787</v>
      </c>
      <c r="H28" s="140">
        <v>314787</v>
      </c>
      <c r="I28" s="76">
        <v>100</v>
      </c>
      <c r="J28" s="10"/>
      <c r="K28" s="10"/>
      <c r="L28" s="10"/>
    </row>
    <row r="29" spans="1:12" s="4" customFormat="1" ht="45" customHeight="1">
      <c r="A29" s="86"/>
      <c r="B29" s="86"/>
      <c r="C29" s="74"/>
      <c r="D29" s="95"/>
      <c r="E29" s="75" t="s">
        <v>48</v>
      </c>
      <c r="F29" s="110" t="s">
        <v>45</v>
      </c>
      <c r="G29" s="140">
        <v>331706</v>
      </c>
      <c r="H29" s="140">
        <v>319706</v>
      </c>
      <c r="I29" s="76">
        <v>100</v>
      </c>
      <c r="J29" s="10"/>
      <c r="K29" s="10"/>
      <c r="L29" s="10"/>
    </row>
    <row r="30" spans="1:12" s="4" customFormat="1" ht="49.5" customHeight="1">
      <c r="A30" s="86"/>
      <c r="B30" s="86"/>
      <c r="C30" s="74"/>
      <c r="D30" s="95"/>
      <c r="E30" s="75" t="s">
        <v>49</v>
      </c>
      <c r="F30" s="110" t="s">
        <v>45</v>
      </c>
      <c r="G30" s="140">
        <v>326746</v>
      </c>
      <c r="H30" s="140">
        <v>314746</v>
      </c>
      <c r="I30" s="76">
        <v>100</v>
      </c>
      <c r="J30" s="10"/>
      <c r="K30" s="10"/>
      <c r="L30" s="10"/>
    </row>
    <row r="31" spans="1:12" s="4" customFormat="1" ht="43.5" customHeight="1">
      <c r="A31" s="86"/>
      <c r="B31" s="86"/>
      <c r="C31" s="74"/>
      <c r="D31" s="95"/>
      <c r="E31" s="75" t="s">
        <v>50</v>
      </c>
      <c r="F31" s="110" t="s">
        <v>45</v>
      </c>
      <c r="G31" s="140">
        <v>332912</v>
      </c>
      <c r="H31" s="140">
        <v>320912</v>
      </c>
      <c r="I31" s="76">
        <v>100</v>
      </c>
      <c r="J31" s="10"/>
      <c r="K31" s="10"/>
      <c r="L31" s="10"/>
    </row>
    <row r="32" spans="1:12" s="4" customFormat="1" ht="46.5" customHeight="1">
      <c r="A32" s="86"/>
      <c r="B32" s="86"/>
      <c r="C32" s="74"/>
      <c r="D32" s="95"/>
      <c r="E32" s="75" t="s">
        <v>51</v>
      </c>
      <c r="F32" s="110" t="s">
        <v>45</v>
      </c>
      <c r="G32" s="140">
        <v>326746</v>
      </c>
      <c r="H32" s="140">
        <v>314746</v>
      </c>
      <c r="I32" s="76">
        <v>100</v>
      </c>
      <c r="J32" s="10"/>
      <c r="K32" s="10"/>
      <c r="L32" s="10"/>
    </row>
    <row r="33" spans="1:12" s="4" customFormat="1" ht="45" customHeight="1">
      <c r="A33" s="90">
        <v>1517322</v>
      </c>
      <c r="B33" s="90">
        <v>7322</v>
      </c>
      <c r="C33" s="114" t="s">
        <v>18</v>
      </c>
      <c r="D33" s="92" t="s">
        <v>23</v>
      </c>
      <c r="E33" s="93"/>
      <c r="F33" s="93"/>
      <c r="G33" s="117"/>
      <c r="H33" s="117">
        <f>H35</f>
        <v>650000</v>
      </c>
      <c r="I33" s="87"/>
      <c r="J33" s="10"/>
      <c r="K33" s="10"/>
      <c r="L33" s="10"/>
    </row>
    <row r="34" spans="1:12" s="4" customFormat="1" ht="18.75">
      <c r="A34" s="86"/>
      <c r="B34" s="86"/>
      <c r="C34" s="74"/>
      <c r="D34" s="94" t="s">
        <v>32</v>
      </c>
      <c r="E34" s="75"/>
      <c r="F34" s="75"/>
      <c r="G34" s="140"/>
      <c r="H34" s="140"/>
      <c r="I34" s="76"/>
      <c r="J34" s="10"/>
      <c r="K34" s="10"/>
      <c r="L34" s="10"/>
    </row>
    <row r="35" spans="1:12" s="4" customFormat="1" ht="69.75" customHeight="1">
      <c r="A35" s="86"/>
      <c r="B35" s="86"/>
      <c r="C35" s="74"/>
      <c r="D35" s="95"/>
      <c r="E35" s="75" t="s">
        <v>28</v>
      </c>
      <c r="F35" s="110" t="s">
        <v>42</v>
      </c>
      <c r="G35" s="140">
        <f>610000+40000</f>
        <v>650000</v>
      </c>
      <c r="H35" s="117">
        <f>610000+40000</f>
        <v>650000</v>
      </c>
      <c r="I35" s="87">
        <v>100</v>
      </c>
      <c r="J35" s="10"/>
      <c r="K35" s="10"/>
      <c r="L35" s="10"/>
    </row>
    <row r="36" spans="1:12" s="4" customFormat="1" ht="38.25" customHeight="1">
      <c r="A36" s="82">
        <v>1517323</v>
      </c>
      <c r="B36" s="82">
        <v>7323</v>
      </c>
      <c r="C36" s="88" t="s">
        <v>18</v>
      </c>
      <c r="D36" s="109" t="s">
        <v>22</v>
      </c>
      <c r="E36" s="84"/>
      <c r="F36" s="84"/>
      <c r="G36" s="116"/>
      <c r="H36" s="116">
        <f>H38+H39</f>
        <v>2009000</v>
      </c>
      <c r="I36" s="85"/>
      <c r="J36" s="10"/>
      <c r="K36" s="10"/>
      <c r="L36" s="10"/>
    </row>
    <row r="37" spans="1:12" s="4" customFormat="1" ht="18.75">
      <c r="A37" s="82"/>
      <c r="B37" s="82"/>
      <c r="C37" s="83"/>
      <c r="D37" s="97" t="s">
        <v>32</v>
      </c>
      <c r="E37" s="84"/>
      <c r="F37" s="84"/>
      <c r="G37" s="116"/>
      <c r="H37" s="116"/>
      <c r="I37" s="85"/>
      <c r="J37" s="10"/>
      <c r="K37" s="10"/>
      <c r="L37" s="10"/>
    </row>
    <row r="38" spans="1:12" s="23" customFormat="1" ht="53.25" customHeight="1">
      <c r="A38" s="82"/>
      <c r="B38" s="82"/>
      <c r="C38" s="83"/>
      <c r="D38" s="109"/>
      <c r="E38" s="84" t="s">
        <v>8</v>
      </c>
      <c r="F38" s="115" t="s">
        <v>38</v>
      </c>
      <c r="G38" s="116">
        <v>36315815</v>
      </c>
      <c r="H38" s="116">
        <v>2000000</v>
      </c>
      <c r="I38" s="85">
        <v>100</v>
      </c>
      <c r="J38" s="27"/>
      <c r="K38" s="27"/>
      <c r="L38" s="27"/>
    </row>
    <row r="39" spans="1:12" s="23" customFormat="1" ht="53.25" customHeight="1">
      <c r="A39" s="144"/>
      <c r="B39" s="144"/>
      <c r="C39" s="162"/>
      <c r="D39" s="163"/>
      <c r="E39" s="145" t="s">
        <v>66</v>
      </c>
      <c r="F39" s="164" t="s">
        <v>38</v>
      </c>
      <c r="G39" s="151">
        <v>23799400</v>
      </c>
      <c r="H39" s="151">
        <v>9000</v>
      </c>
      <c r="I39" s="146">
        <v>100</v>
      </c>
      <c r="J39" s="56"/>
      <c r="K39" s="27"/>
      <c r="L39" s="27"/>
    </row>
    <row r="40" spans="1:12" s="23" customFormat="1" ht="53.25" customHeight="1">
      <c r="A40" s="139" t="s">
        <v>67</v>
      </c>
      <c r="B40" s="138" t="s">
        <v>68</v>
      </c>
      <c r="C40" s="139" t="s">
        <v>18</v>
      </c>
      <c r="D40" s="165" t="s">
        <v>69</v>
      </c>
      <c r="E40" s="145"/>
      <c r="F40" s="166"/>
      <c r="G40" s="151"/>
      <c r="H40" s="151">
        <f>H42</f>
        <v>286000</v>
      </c>
      <c r="I40" s="146"/>
      <c r="J40" s="56"/>
      <c r="K40" s="27"/>
      <c r="L40" s="27"/>
    </row>
    <row r="41" spans="1:12" s="4" customFormat="1" ht="18.75">
      <c r="A41" s="144"/>
      <c r="B41" s="144"/>
      <c r="C41" s="162"/>
      <c r="D41" s="167" t="s">
        <v>32</v>
      </c>
      <c r="E41" s="145"/>
      <c r="F41" s="145"/>
      <c r="G41" s="151"/>
      <c r="H41" s="151"/>
      <c r="I41" s="146"/>
      <c r="J41" s="10"/>
      <c r="K41" s="10"/>
      <c r="L41" s="10"/>
    </row>
    <row r="42" spans="1:12" s="23" customFormat="1" ht="53.25" customHeight="1">
      <c r="A42" s="144"/>
      <c r="B42" s="144"/>
      <c r="C42" s="162"/>
      <c r="D42" s="163"/>
      <c r="E42" s="145" t="s">
        <v>70</v>
      </c>
      <c r="F42" s="164">
        <v>2019</v>
      </c>
      <c r="G42" s="151">
        <v>286000</v>
      </c>
      <c r="H42" s="151">
        <v>286000</v>
      </c>
      <c r="I42" s="146">
        <v>100</v>
      </c>
      <c r="J42" s="56"/>
      <c r="K42" s="27"/>
      <c r="L42" s="27"/>
    </row>
    <row r="43" spans="1:12" s="4" customFormat="1" ht="48" customHeight="1">
      <c r="A43" s="144">
        <v>1517325</v>
      </c>
      <c r="B43" s="144">
        <v>7325</v>
      </c>
      <c r="C43" s="168" t="s">
        <v>18</v>
      </c>
      <c r="D43" s="163" t="s">
        <v>24</v>
      </c>
      <c r="E43" s="145"/>
      <c r="F43" s="145"/>
      <c r="G43" s="151"/>
      <c r="H43" s="151">
        <f>H45+H46</f>
        <v>1431000</v>
      </c>
      <c r="I43" s="146"/>
      <c r="J43" s="10"/>
      <c r="K43" s="10"/>
      <c r="L43" s="10"/>
    </row>
    <row r="44" spans="1:12" s="4" customFormat="1" ht="18.75">
      <c r="A44" s="138"/>
      <c r="B44" s="138"/>
      <c r="C44" s="158"/>
      <c r="D44" s="136" t="s">
        <v>32</v>
      </c>
      <c r="E44" s="159"/>
      <c r="F44" s="159"/>
      <c r="G44" s="147"/>
      <c r="H44" s="147"/>
      <c r="I44" s="160"/>
      <c r="J44" s="10"/>
      <c r="K44" s="10"/>
      <c r="L44" s="10"/>
    </row>
    <row r="45" spans="1:12" s="23" customFormat="1" ht="63" customHeight="1">
      <c r="A45" s="138"/>
      <c r="B45" s="138"/>
      <c r="C45" s="158"/>
      <c r="D45" s="169"/>
      <c r="E45" s="159" t="s">
        <v>33</v>
      </c>
      <c r="F45" s="170">
        <v>2019</v>
      </c>
      <c r="G45" s="147">
        <v>820000</v>
      </c>
      <c r="H45" s="156">
        <v>820000</v>
      </c>
      <c r="I45" s="157">
        <v>100</v>
      </c>
      <c r="J45" s="10"/>
      <c r="K45" s="10"/>
      <c r="L45" s="10"/>
    </row>
    <row r="46" spans="1:12" s="23" customFormat="1" ht="52.5" customHeight="1">
      <c r="A46" s="138"/>
      <c r="B46" s="138"/>
      <c r="C46" s="158"/>
      <c r="D46" s="169"/>
      <c r="E46" s="159" t="s">
        <v>71</v>
      </c>
      <c r="F46" s="170">
        <v>2019</v>
      </c>
      <c r="G46" s="147">
        <v>611000</v>
      </c>
      <c r="H46" s="156">
        <f>1000000-49000-340000</f>
        <v>611000</v>
      </c>
      <c r="I46" s="157">
        <v>100</v>
      </c>
      <c r="J46" s="10"/>
      <c r="K46" s="10"/>
      <c r="L46" s="10"/>
    </row>
    <row r="47" spans="1:12" s="23" customFormat="1" ht="53.25" customHeight="1">
      <c r="A47" s="144" t="s">
        <v>52</v>
      </c>
      <c r="B47" s="144" t="s">
        <v>53</v>
      </c>
      <c r="C47" s="162" t="s">
        <v>18</v>
      </c>
      <c r="D47" s="171" t="s">
        <v>73</v>
      </c>
      <c r="E47" s="145"/>
      <c r="F47" s="151"/>
      <c r="G47" s="189"/>
      <c r="H47" s="151">
        <f>H49</f>
        <v>150000</v>
      </c>
      <c r="I47" s="151"/>
      <c r="J47" s="28"/>
      <c r="K47" s="28"/>
      <c r="L47" s="28"/>
    </row>
    <row r="48" spans="1:11" s="4" customFormat="1" ht="18.75">
      <c r="A48" s="128"/>
      <c r="B48" s="129"/>
      <c r="C48" s="128"/>
      <c r="D48" s="136" t="s">
        <v>32</v>
      </c>
      <c r="E48" s="155"/>
      <c r="F48" s="156"/>
      <c r="G48" s="190"/>
      <c r="H48" s="156"/>
      <c r="I48" s="156"/>
      <c r="J48" s="17"/>
      <c r="K48" s="17"/>
    </row>
    <row r="49" spans="1:11" s="36" customFormat="1" ht="69.75" customHeight="1">
      <c r="A49" s="138"/>
      <c r="B49" s="138"/>
      <c r="C49" s="158"/>
      <c r="D49" s="169"/>
      <c r="E49" s="159" t="s">
        <v>54</v>
      </c>
      <c r="F49" s="170">
        <v>2019</v>
      </c>
      <c r="G49" s="190">
        <v>150000</v>
      </c>
      <c r="H49" s="156">
        <v>150000</v>
      </c>
      <c r="I49" s="157">
        <v>100</v>
      </c>
      <c r="J49" s="37"/>
      <c r="K49" s="35"/>
    </row>
    <row r="50" spans="1:11" s="4" customFormat="1" ht="99.75" customHeight="1">
      <c r="A50" s="128" t="s">
        <v>59</v>
      </c>
      <c r="B50" s="129">
        <v>7363</v>
      </c>
      <c r="C50" s="128" t="s">
        <v>14</v>
      </c>
      <c r="D50" s="130" t="s">
        <v>60</v>
      </c>
      <c r="E50" s="155"/>
      <c r="F50" s="156"/>
      <c r="G50" s="190"/>
      <c r="H50" s="156">
        <f>H53+H55+H57</f>
        <v>9270000</v>
      </c>
      <c r="I50" s="157"/>
      <c r="J50" s="17"/>
      <c r="K50" s="17"/>
    </row>
    <row r="51" spans="1:11" s="135" customFormat="1" ht="82.5" customHeight="1">
      <c r="A51" s="131"/>
      <c r="B51" s="132"/>
      <c r="C51" s="131"/>
      <c r="D51" s="133"/>
      <c r="E51" s="172" t="s">
        <v>61</v>
      </c>
      <c r="F51" s="173"/>
      <c r="G51" s="191"/>
      <c r="H51" s="173">
        <f>H54+H56+H58</f>
        <v>9000000</v>
      </c>
      <c r="I51" s="174"/>
      <c r="J51" s="134"/>
      <c r="K51" s="134"/>
    </row>
    <row r="52" spans="1:11" s="4" customFormat="1" ht="18.75">
      <c r="A52" s="128"/>
      <c r="B52" s="129"/>
      <c r="C52" s="128"/>
      <c r="D52" s="136" t="s">
        <v>32</v>
      </c>
      <c r="E52" s="155"/>
      <c r="F52" s="156"/>
      <c r="G52" s="190"/>
      <c r="H52" s="156"/>
      <c r="I52" s="157"/>
      <c r="J52" s="17"/>
      <c r="K52" s="17"/>
    </row>
    <row r="53" spans="1:11" s="4" customFormat="1" ht="87.75" customHeight="1">
      <c r="A53" s="128"/>
      <c r="B53" s="129"/>
      <c r="C53" s="128"/>
      <c r="D53" s="130"/>
      <c r="E53" s="155" t="s">
        <v>72</v>
      </c>
      <c r="F53" s="175">
        <v>2019</v>
      </c>
      <c r="G53" s="190">
        <v>3090000</v>
      </c>
      <c r="H53" s="156">
        <v>3090000</v>
      </c>
      <c r="I53" s="157">
        <v>100</v>
      </c>
      <c r="J53" s="137"/>
      <c r="K53" s="17"/>
    </row>
    <row r="54" spans="1:11" s="135" customFormat="1" ht="68.25" customHeight="1">
      <c r="A54" s="131"/>
      <c r="B54" s="132"/>
      <c r="C54" s="131"/>
      <c r="D54" s="133"/>
      <c r="E54" s="172" t="s">
        <v>61</v>
      </c>
      <c r="F54" s="176"/>
      <c r="G54" s="191"/>
      <c r="H54" s="173">
        <v>3000000</v>
      </c>
      <c r="I54" s="174"/>
      <c r="J54" s="134"/>
      <c r="K54" s="134"/>
    </row>
    <row r="55" spans="1:11" s="4" customFormat="1" ht="103.5" customHeight="1">
      <c r="A55" s="128"/>
      <c r="B55" s="129"/>
      <c r="C55" s="128"/>
      <c r="D55" s="130"/>
      <c r="E55" s="177" t="s">
        <v>62</v>
      </c>
      <c r="F55" s="175">
        <v>2019</v>
      </c>
      <c r="G55" s="190">
        <v>3090000</v>
      </c>
      <c r="H55" s="156">
        <v>3090000</v>
      </c>
      <c r="I55" s="157">
        <v>100</v>
      </c>
      <c r="J55" s="137"/>
      <c r="K55" s="17"/>
    </row>
    <row r="56" spans="1:11" s="135" customFormat="1" ht="68.25" customHeight="1">
      <c r="A56" s="131"/>
      <c r="B56" s="132"/>
      <c r="C56" s="131"/>
      <c r="D56" s="133"/>
      <c r="E56" s="172" t="s">
        <v>61</v>
      </c>
      <c r="F56" s="176"/>
      <c r="G56" s="191"/>
      <c r="H56" s="173">
        <v>3000000</v>
      </c>
      <c r="I56" s="174"/>
      <c r="J56" s="134"/>
      <c r="K56" s="134"/>
    </row>
    <row r="57" spans="1:11" s="4" customFormat="1" ht="106.5" customHeight="1">
      <c r="A57" s="128"/>
      <c r="B57" s="129"/>
      <c r="C57" s="128"/>
      <c r="D57" s="130"/>
      <c r="E57" s="177" t="s">
        <v>63</v>
      </c>
      <c r="F57" s="175">
        <v>2019</v>
      </c>
      <c r="G57" s="190">
        <v>3090000</v>
      </c>
      <c r="H57" s="156">
        <v>3090000</v>
      </c>
      <c r="I57" s="157">
        <v>100</v>
      </c>
      <c r="J57" s="137"/>
      <c r="K57" s="17"/>
    </row>
    <row r="58" spans="1:12" s="135" customFormat="1" ht="68.25" customHeight="1">
      <c r="A58" s="131"/>
      <c r="B58" s="132"/>
      <c r="C58" s="131"/>
      <c r="D58" s="133"/>
      <c r="E58" s="172" t="s">
        <v>61</v>
      </c>
      <c r="F58" s="176"/>
      <c r="G58" s="191"/>
      <c r="H58" s="173">
        <v>3000000</v>
      </c>
      <c r="I58" s="174"/>
      <c r="J58" s="134"/>
      <c r="K58" s="134"/>
      <c r="L58" s="184"/>
    </row>
    <row r="59" spans="1:41" s="22" customFormat="1" ht="37.5" customHeight="1">
      <c r="A59" s="118" t="s">
        <v>2</v>
      </c>
      <c r="B59" s="118" t="s">
        <v>2</v>
      </c>
      <c r="C59" s="119" t="s">
        <v>2</v>
      </c>
      <c r="D59" s="118" t="s">
        <v>3</v>
      </c>
      <c r="E59" s="120" t="s">
        <v>2</v>
      </c>
      <c r="F59" s="120" t="s">
        <v>2</v>
      </c>
      <c r="G59" s="121" t="s">
        <v>2</v>
      </c>
      <c r="H59" s="143">
        <f>H7+H11+H16</f>
        <v>19719011</v>
      </c>
      <c r="I59" s="121" t="s">
        <v>2</v>
      </c>
      <c r="J59" s="178" t="s">
        <v>74</v>
      </c>
      <c r="K59" s="178">
        <v>20105211</v>
      </c>
      <c r="L59" s="181" t="s">
        <v>81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12" ht="36" customHeight="1">
      <c r="A60" s="122"/>
      <c r="B60" s="122"/>
      <c r="C60" s="122"/>
      <c r="D60" s="123"/>
      <c r="E60" s="124"/>
      <c r="F60" s="124"/>
      <c r="G60" s="122"/>
      <c r="H60" s="122"/>
      <c r="I60" s="122"/>
      <c r="J60" s="179" t="s">
        <v>56</v>
      </c>
      <c r="K60" s="178">
        <v>49000</v>
      </c>
      <c r="L60" s="179" t="s">
        <v>75</v>
      </c>
    </row>
    <row r="61" spans="1:12" s="13" customFormat="1" ht="65.25" customHeight="1">
      <c r="A61" s="194" t="s">
        <v>34</v>
      </c>
      <c r="B61" s="195"/>
      <c r="C61" s="195"/>
      <c r="D61" s="195"/>
      <c r="E61" s="195"/>
      <c r="F61" s="195"/>
      <c r="G61" s="195"/>
      <c r="H61" s="196" t="s">
        <v>35</v>
      </c>
      <c r="I61" s="196"/>
      <c r="J61" s="180" t="s">
        <v>56</v>
      </c>
      <c r="K61" s="178">
        <v>31200</v>
      </c>
      <c r="L61" s="178" t="s">
        <v>76</v>
      </c>
    </row>
    <row r="62" spans="1:41" s="4" customFormat="1" ht="19.5" customHeight="1">
      <c r="A62" s="5"/>
      <c r="B62" s="6"/>
      <c r="C62" s="5"/>
      <c r="D62" s="14"/>
      <c r="E62" s="14"/>
      <c r="F62" s="14"/>
      <c r="G62" s="14"/>
      <c r="H62" s="34"/>
      <c r="I62" s="7"/>
      <c r="J62" s="181" t="s">
        <v>56</v>
      </c>
      <c r="K62" s="178">
        <v>206000</v>
      </c>
      <c r="L62" s="185" t="s">
        <v>79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s="4" customFormat="1" ht="19.5" customHeight="1">
      <c r="A63" s="5"/>
      <c r="B63" s="6"/>
      <c r="C63" s="5"/>
      <c r="D63" s="14"/>
      <c r="E63" s="14"/>
      <c r="F63" s="14"/>
      <c r="G63" s="14"/>
      <c r="H63" s="34"/>
      <c r="I63" s="7"/>
      <c r="J63" s="181"/>
      <c r="K63" s="178">
        <v>100000</v>
      </c>
      <c r="L63" s="185" t="s">
        <v>80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45" customFormat="1" ht="19.5" customHeight="1">
      <c r="A64" s="38"/>
      <c r="B64" s="38"/>
      <c r="C64" s="38"/>
      <c r="D64" s="39"/>
      <c r="E64" s="40"/>
      <c r="F64" s="125"/>
      <c r="G64" s="41"/>
      <c r="H64" s="150"/>
      <c r="I64" s="43"/>
      <c r="J64" s="182"/>
      <c r="K64" s="183">
        <f>K59-K60-K61-K62-K63</f>
        <v>19719011</v>
      </c>
      <c r="L64" s="182">
        <f>H59-K64</f>
        <v>0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</row>
    <row r="65" spans="1:41" s="45" customFormat="1" ht="19.5" customHeight="1">
      <c r="A65" s="38"/>
      <c r="B65" s="38"/>
      <c r="C65" s="38"/>
      <c r="D65" s="39"/>
      <c r="E65" s="40"/>
      <c r="F65" s="125"/>
      <c r="G65" s="41"/>
      <c r="H65" s="150"/>
      <c r="I65" s="43"/>
      <c r="J65" s="152"/>
      <c r="K65" s="44"/>
      <c r="L65" s="186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</row>
    <row r="66" spans="1:41" s="45" customFormat="1" ht="19.5" customHeight="1">
      <c r="A66" s="38"/>
      <c r="B66" s="38"/>
      <c r="C66" s="38"/>
      <c r="D66" s="39"/>
      <c r="E66" s="40"/>
      <c r="F66" s="125"/>
      <c r="G66" s="41"/>
      <c r="H66" s="150"/>
      <c r="I66" s="43"/>
      <c r="J66" s="152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</row>
    <row r="67" spans="1:41" s="45" customFormat="1" ht="19.5" customHeight="1">
      <c r="A67" s="38"/>
      <c r="B67" s="38"/>
      <c r="C67" s="38"/>
      <c r="D67" s="39"/>
      <c r="E67" s="40"/>
      <c r="F67" s="125"/>
      <c r="G67" s="41"/>
      <c r="H67" s="150"/>
      <c r="I67" s="4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</row>
    <row r="68" spans="1:41" s="45" customFormat="1" ht="19.5" customHeight="1">
      <c r="A68" s="38"/>
      <c r="B68" s="38"/>
      <c r="C68" s="38"/>
      <c r="D68" s="39"/>
      <c r="E68" s="40"/>
      <c r="F68" s="125"/>
      <c r="G68" s="41"/>
      <c r="H68" s="150"/>
      <c r="I68" s="43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</row>
    <row r="69" spans="1:41" s="45" customFormat="1" ht="19.5" customHeight="1">
      <c r="A69" s="38"/>
      <c r="B69" s="38"/>
      <c r="C69" s="38"/>
      <c r="D69" s="39"/>
      <c r="E69" s="40"/>
      <c r="F69" s="126"/>
      <c r="G69" s="41"/>
      <c r="H69" s="150"/>
      <c r="I69" s="4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</row>
    <row r="70" spans="1:41" s="45" customFormat="1" ht="19.5" customHeight="1">
      <c r="A70" s="38"/>
      <c r="B70" s="38"/>
      <c r="C70" s="38"/>
      <c r="D70" s="39"/>
      <c r="E70" s="40"/>
      <c r="F70" s="40"/>
      <c r="G70" s="55"/>
      <c r="H70" s="142"/>
      <c r="I70" s="4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</row>
    <row r="71" spans="1:9" s="44" customFormat="1" ht="19.5" customHeight="1">
      <c r="A71" s="46"/>
      <c r="B71" s="46"/>
      <c r="C71" s="46"/>
      <c r="D71" s="47"/>
      <c r="E71" s="48"/>
      <c r="F71" s="48"/>
      <c r="G71" s="42"/>
      <c r="H71" s="43"/>
      <c r="I71" s="49"/>
    </row>
    <row r="72" spans="1:41" s="44" customFormat="1" ht="19.5" customHeight="1">
      <c r="A72" s="46"/>
      <c r="B72" s="46"/>
      <c r="C72" s="46"/>
      <c r="D72" s="47"/>
      <c r="E72" s="48"/>
      <c r="F72" s="48"/>
      <c r="G72" s="42"/>
      <c r="H72" s="49"/>
      <c r="I72" s="49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1:41" s="44" customFormat="1" ht="19.5" customHeight="1">
      <c r="A73" s="46"/>
      <c r="B73" s="46"/>
      <c r="C73" s="46"/>
      <c r="D73" s="47"/>
      <c r="E73" s="48"/>
      <c r="F73" s="48"/>
      <c r="G73" s="42"/>
      <c r="H73" s="49"/>
      <c r="I73" s="49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1:41" s="44" customFormat="1" ht="19.5" customHeight="1">
      <c r="A74" s="46"/>
      <c r="B74" s="46"/>
      <c r="C74" s="46"/>
      <c r="D74" s="47"/>
      <c r="E74" s="48"/>
      <c r="F74" s="48"/>
      <c r="G74" s="42"/>
      <c r="H74" s="49"/>
      <c r="I74" s="49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1:9" s="50" customFormat="1" ht="19.5" customHeight="1">
      <c r="A75" s="51"/>
      <c r="B75" s="51"/>
      <c r="C75" s="51"/>
      <c r="D75" s="52"/>
      <c r="E75" s="53"/>
      <c r="F75" s="53"/>
      <c r="G75" s="42"/>
      <c r="H75" s="43"/>
      <c r="I75" s="43"/>
    </row>
    <row r="76" spans="1:9" s="50" customFormat="1" ht="19.5" customHeight="1">
      <c r="A76" s="51"/>
      <c r="B76" s="51"/>
      <c r="C76" s="51"/>
      <c r="D76" s="52"/>
      <c r="E76" s="53"/>
      <c r="F76" s="53"/>
      <c r="G76" s="42"/>
      <c r="H76" s="42"/>
      <c r="I76" s="42"/>
    </row>
    <row r="77" spans="1:9" s="50" customFormat="1" ht="19.5" customHeight="1">
      <c r="A77" s="51"/>
      <c r="B77" s="51"/>
      <c r="C77" s="51"/>
      <c r="D77" s="52"/>
      <c r="E77" s="53"/>
      <c r="F77" s="53"/>
      <c r="G77" s="42"/>
      <c r="H77" s="42"/>
      <c r="I77" s="42"/>
    </row>
    <row r="78" spans="1:9" s="50" customFormat="1" ht="19.5" customHeight="1">
      <c r="A78" s="51"/>
      <c r="B78" s="51"/>
      <c r="C78" s="51"/>
      <c r="D78" s="52"/>
      <c r="E78" s="53"/>
      <c r="F78" s="53"/>
      <c r="G78" s="51"/>
      <c r="H78" s="54"/>
      <c r="I78" s="51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  <row r="98" spans="5:6" ht="15">
      <c r="E98" s="9"/>
      <c r="F98" s="9"/>
    </row>
    <row r="99" spans="5:6" ht="15">
      <c r="E99" s="9"/>
      <c r="F99" s="9"/>
    </row>
    <row r="100" spans="5:6" ht="15">
      <c r="E100" s="9"/>
      <c r="F100" s="9"/>
    </row>
  </sheetData>
  <sheetProtection/>
  <mergeCells count="4">
    <mergeCell ref="G1:I1"/>
    <mergeCell ref="A2:I2"/>
    <mergeCell ref="A61:G61"/>
    <mergeCell ref="H61:I61"/>
  </mergeCells>
  <printOptions horizontalCentered="1"/>
  <pageMargins left="0.7086614173228347" right="0.5905511811023623" top="1.062992125984252" bottom="0.3937007874015748" header="0.5905511811023623" footer="0.1968503937007874"/>
  <pageSetup fitToHeight="35" horizontalDpi="600" verticalDpi="600" orientation="landscape" paperSize="9" scale="4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2019-02-15T06:49:08Z</cp:lastPrinted>
  <dcterms:created xsi:type="dcterms:W3CDTF">2014-01-17T10:52:16Z</dcterms:created>
  <dcterms:modified xsi:type="dcterms:W3CDTF">2019-02-15T07:08:20Z</dcterms:modified>
  <cp:category/>
  <cp:version/>
  <cp:contentType/>
  <cp:contentStatus/>
</cp:coreProperties>
</file>