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07" sheetId="1" r:id="rId1"/>
  </sheets>
  <definedNames>
    <definedName name="_xlnm.Print_Area" localSheetId="0">'07'!$A$1:$F$44</definedName>
  </definedNames>
  <calcPr fullCalcOnLoad="1"/>
</workbook>
</file>

<file path=xl/sharedStrings.xml><?xml version="1.0" encoding="utf-8"?>
<sst xmlns="http://schemas.openxmlformats.org/spreadsheetml/2006/main" count="48" uniqueCount="41">
  <si>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</si>
  <si>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</si>
  <si>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</si>
  <si>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</si>
  <si>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</si>
  <si>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</si>
  <si>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</si>
  <si>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</si>
  <si>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</si>
  <si>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</si>
  <si>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</si>
  <si>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</si>
  <si>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</si>
  <si>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</si>
  <si>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</si>
  <si>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</si>
  <si>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</si>
  <si>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</si>
  <si>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</si>
  <si>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Середньострокові зобов'язаннання</t>
  </si>
  <si>
    <t>Погашення</t>
  </si>
  <si>
    <t>Зовнішні зобов'язання</t>
  </si>
  <si>
    <t>Зовнішнє фінансування</t>
  </si>
  <si>
    <t>Позики надані міжнародними фінансовими органами</t>
  </si>
  <si>
    <t>Одержано позик</t>
  </si>
  <si>
    <t>Секретар міської ради</t>
  </si>
  <si>
    <t>О.Ю. Залевський</t>
  </si>
  <si>
    <t>Фінансування міського бюджету на 2019 рік</t>
  </si>
  <si>
    <t>(грн)</t>
  </si>
  <si>
    <t>Найменування згідно з Ккласифікацією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</si>
  <si>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</si>
  <si>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</si>
  <si>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</si>
  <si>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</si>
  <si>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</si>
  <si>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</si>
  <si>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</si>
  <si>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</si>
  <si>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r>
      <t xml:space="preserve">від </t>
    </r>
    <r>
      <rPr>
        <u val="single"/>
        <sz val="14"/>
        <rFont val="Times New Roman"/>
        <family val="1"/>
      </rPr>
      <t>21.12.2018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1305-30/VII</t>
    </r>
  </si>
  <si>
    <t>( у редакції рішення міської ради</t>
  </si>
  <si>
    <t xml:space="preserve"> від      №          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</si>
</sst>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3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5" fillId="32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H40" sqref="H40"/>
    </sheetView>
  </sheetViews>
  <sheetFormatPr defaultColWidth="9.140625" defaultRowHeight="15"/>
  <cols>
    <col min="1" max="1" width="11.28125" style="7" customWidth="1"/>
    <col min="2" max="2" width="41.00390625" style="7" customWidth="1"/>
    <col min="3" max="3" width="16.57421875" style="7" customWidth="1"/>
    <col min="4" max="4" width="15.7109375" style="9" customWidth="1"/>
    <col min="5" max="5" width="19.140625" style="9" customWidth="1"/>
    <col min="6" max="6" width="16.28125" style="9" customWidth="1"/>
    <col min="7" max="7" width="12.421875" style="7" customWidth="1"/>
    <col min="8" max="8" width="12.00390625" style="7" customWidth="1"/>
    <col min="9" max="9" width="11.28125" style="7" customWidth="1"/>
    <col min="10" max="10" width="13.00390625" style="7" customWidth="1"/>
    <col min="11" max="11" width="12.00390625" style="7" bestFit="1" customWidth="1"/>
    <col min="12" max="16384" width="9.140625" style="7" customWidth="1"/>
  </cols>
  <sheetData>
    <row r="1" spans="4:6" ht="18.75">
      <c r="D1" s="10" t="s">
        <v>15</v>
      </c>
      <c r="E1" s="8"/>
      <c r="F1" s="8"/>
    </row>
    <row r="2" spans="4:6" ht="18.75">
      <c r="D2" s="8" t="s">
        <v>14</v>
      </c>
      <c r="E2" s="8"/>
      <c r="F2" s="8"/>
    </row>
    <row r="3" spans="4:6" ht="18.75">
      <c r="D3" s="8" t="s">
        <v>38</v>
      </c>
      <c r="E3" s="8"/>
      <c r="F3" s="8"/>
    </row>
    <row r="4" spans="4:5" ht="18.75">
      <c r="D4" s="8" t="s">
        <v>39</v>
      </c>
      <c r="E4" s="8"/>
    </row>
    <row r="5" spans="4:5" ht="18.75">
      <c r="D5" s="48" t="s">
        <v>40</v>
      </c>
      <c r="E5" s="49"/>
    </row>
    <row r="7" spans="1:6" ht="18.75">
      <c r="A7" s="50" t="s">
        <v>27</v>
      </c>
      <c r="B7" s="51"/>
      <c r="C7" s="51"/>
      <c r="D7" s="51"/>
      <c r="E7" s="51"/>
      <c r="F7" s="51"/>
    </row>
    <row r="8" ht="15">
      <c r="F8" s="11" t="s">
        <v>28</v>
      </c>
    </row>
    <row r="9" spans="1:6" ht="15">
      <c r="A9" s="52" t="s">
        <v>0</v>
      </c>
      <c r="B9" s="52" t="s">
        <v>29</v>
      </c>
      <c r="C9" s="53" t="s">
        <v>30</v>
      </c>
      <c r="D9" s="38" t="s">
        <v>1</v>
      </c>
      <c r="E9" s="38" t="s">
        <v>2</v>
      </c>
      <c r="F9" s="38"/>
    </row>
    <row r="10" spans="1:6" ht="15">
      <c r="A10" s="52"/>
      <c r="B10" s="52"/>
      <c r="C10" s="52"/>
      <c r="D10" s="38"/>
      <c r="E10" s="38" t="s">
        <v>31</v>
      </c>
      <c r="F10" s="38" t="s">
        <v>32</v>
      </c>
    </row>
    <row r="11" spans="1:6" ht="30.75" customHeight="1">
      <c r="A11" s="52"/>
      <c r="B11" s="52"/>
      <c r="C11" s="52"/>
      <c r="D11" s="38"/>
      <c r="E11" s="38"/>
      <c r="F11" s="38"/>
    </row>
    <row r="12" spans="1:6" ht="15">
      <c r="A12" s="5">
        <v>1</v>
      </c>
      <c r="B12" s="5">
        <v>2</v>
      </c>
      <c r="C12" s="6">
        <v>3</v>
      </c>
      <c r="D12" s="4">
        <v>4</v>
      </c>
      <c r="E12" s="4">
        <v>5</v>
      </c>
      <c r="F12" s="4">
        <v>6</v>
      </c>
    </row>
    <row r="13" spans="1:6" ht="19.5" customHeight="1">
      <c r="A13" s="42" t="s">
        <v>33</v>
      </c>
      <c r="B13" s="43"/>
      <c r="C13" s="43"/>
      <c r="D13" s="43"/>
      <c r="E13" s="43"/>
      <c r="F13" s="44"/>
    </row>
    <row r="14" spans="1:6" ht="15">
      <c r="A14" s="12">
        <v>200000</v>
      </c>
      <c r="B14" s="13" t="s">
        <v>3</v>
      </c>
      <c r="C14" s="31">
        <f aca="true" t="shared" si="0" ref="C14:C42">D14+E14</f>
        <v>40110046.96000001</v>
      </c>
      <c r="D14" s="32">
        <f>D15</f>
        <v>-169815405.7</v>
      </c>
      <c r="E14" s="32">
        <f>E15</f>
        <v>209925452.66</v>
      </c>
      <c r="F14" s="32">
        <f>F15</f>
        <v>206518040.63</v>
      </c>
    </row>
    <row r="15" spans="1:6" ht="15">
      <c r="A15" s="12">
        <v>203000</v>
      </c>
      <c r="B15" s="13" t="s">
        <v>4</v>
      </c>
      <c r="C15" s="31">
        <f t="shared" si="0"/>
        <v>40110046.96000001</v>
      </c>
      <c r="D15" s="32">
        <f>D18</f>
        <v>-169815405.7</v>
      </c>
      <c r="E15" s="32">
        <f>E18</f>
        <v>209925452.66</v>
      </c>
      <c r="F15" s="32">
        <f>F18</f>
        <v>206518040.63</v>
      </c>
    </row>
    <row r="16" spans="1:6" ht="15">
      <c r="A16" s="14">
        <v>203410</v>
      </c>
      <c r="B16" s="15" t="s">
        <v>5</v>
      </c>
      <c r="C16" s="33">
        <f t="shared" si="0"/>
        <v>0</v>
      </c>
      <c r="D16" s="34">
        <v>0</v>
      </c>
      <c r="E16" s="34">
        <v>0</v>
      </c>
      <c r="F16" s="34">
        <v>0</v>
      </c>
    </row>
    <row r="17" spans="1:6" ht="15">
      <c r="A17" s="14">
        <v>203420</v>
      </c>
      <c r="B17" s="15" t="s">
        <v>6</v>
      </c>
      <c r="C17" s="33">
        <f t="shared" si="0"/>
        <v>0</v>
      </c>
      <c r="D17" s="34">
        <v>0</v>
      </c>
      <c r="E17" s="34">
        <v>0</v>
      </c>
      <c r="F17" s="34">
        <v>0</v>
      </c>
    </row>
    <row r="18" spans="1:11" ht="28.5">
      <c r="A18" s="12">
        <v>208000</v>
      </c>
      <c r="B18" s="13" t="s">
        <v>7</v>
      </c>
      <c r="C18" s="31">
        <f>D18+E18</f>
        <v>40110046.96000001</v>
      </c>
      <c r="D18" s="32">
        <f>D19-D20+D21</f>
        <v>-169815405.7</v>
      </c>
      <c r="E18" s="32">
        <f>E19-E20+E21</f>
        <v>209925452.66</v>
      </c>
      <c r="F18" s="32">
        <f>F19-F20+F21</f>
        <v>206518040.63</v>
      </c>
      <c r="G18" s="39"/>
      <c r="H18" s="40"/>
      <c r="I18" s="40"/>
      <c r="J18" s="40"/>
      <c r="K18" s="41"/>
    </row>
    <row r="19" spans="1:11" ht="15">
      <c r="A19" s="14">
        <v>208100</v>
      </c>
      <c r="B19" s="15" t="s">
        <v>8</v>
      </c>
      <c r="C19" s="33">
        <f t="shared" si="0"/>
        <v>43446907.61</v>
      </c>
      <c r="D19" s="34">
        <v>38504688.58</v>
      </c>
      <c r="E19" s="34">
        <v>4942219.03</v>
      </c>
      <c r="F19" s="34">
        <v>1534807</v>
      </c>
      <c r="G19" s="16"/>
      <c r="H19" s="16"/>
      <c r="I19" s="16"/>
      <c r="J19" s="16"/>
      <c r="K19" s="41"/>
    </row>
    <row r="20" spans="1:11" ht="15">
      <c r="A20" s="14">
        <v>208200</v>
      </c>
      <c r="B20" s="15" t="s">
        <v>9</v>
      </c>
      <c r="C20" s="37">
        <f t="shared" si="0"/>
        <v>3336860.6500000004</v>
      </c>
      <c r="D20" s="34">
        <f>9099882.65-650000-4084222-1028800</f>
        <v>3336860.6500000004</v>
      </c>
      <c r="E20" s="34">
        <f>96264.72-96264.72</f>
        <v>0</v>
      </c>
      <c r="F20" s="34">
        <f>96264.72-96264.72</f>
        <v>0</v>
      </c>
      <c r="G20" s="17">
        <f>D19-D20</f>
        <v>35167827.93</v>
      </c>
      <c r="H20" s="17">
        <f>E19-E20</f>
        <v>4942219.03</v>
      </c>
      <c r="I20" s="17">
        <f>F19-F20</f>
        <v>1534807</v>
      </c>
      <c r="J20" s="17">
        <f>G20+H20</f>
        <v>40110046.96</v>
      </c>
      <c r="K20" s="18"/>
    </row>
    <row r="21" spans="1:10" ht="45">
      <c r="A21" s="14">
        <v>208400</v>
      </c>
      <c r="B21" s="15" t="s">
        <v>10</v>
      </c>
      <c r="C21" s="37">
        <f t="shared" si="0"/>
        <v>0</v>
      </c>
      <c r="D21" s="34">
        <v>-204983233.63</v>
      </c>
      <c r="E21" s="34">
        <v>204983233.63</v>
      </c>
      <c r="F21" s="34">
        <f>E21</f>
        <v>204983233.63</v>
      </c>
      <c r="G21" s="1"/>
      <c r="H21" s="19"/>
      <c r="I21" s="19"/>
      <c r="J21" s="19"/>
    </row>
    <row r="22" spans="1:10" ht="15">
      <c r="A22" s="12">
        <v>300000</v>
      </c>
      <c r="B22" s="13" t="s">
        <v>22</v>
      </c>
      <c r="C22" s="31">
        <f>D22+E22</f>
        <v>8850000</v>
      </c>
      <c r="D22" s="32"/>
      <c r="E22" s="32">
        <f>E23</f>
        <v>8850000</v>
      </c>
      <c r="F22" s="32">
        <f>F23</f>
        <v>8850000</v>
      </c>
      <c r="G22" s="1"/>
      <c r="H22" s="19"/>
      <c r="I22" s="19"/>
      <c r="J22" s="19"/>
    </row>
    <row r="23" spans="1:10" ht="28.5">
      <c r="A23" s="12">
        <v>301000</v>
      </c>
      <c r="B23" s="13" t="s">
        <v>23</v>
      </c>
      <c r="C23" s="31">
        <f>D23+E23</f>
        <v>8850000</v>
      </c>
      <c r="D23" s="32"/>
      <c r="E23" s="32">
        <f>E24+E25</f>
        <v>8850000</v>
      </c>
      <c r="F23" s="32">
        <f>F24+F25</f>
        <v>8850000</v>
      </c>
      <c r="G23" s="1"/>
      <c r="H23" s="19"/>
      <c r="I23" s="19"/>
      <c r="J23" s="19"/>
    </row>
    <row r="24" spans="1:10" ht="15">
      <c r="A24" s="14">
        <v>301100</v>
      </c>
      <c r="B24" s="15" t="s">
        <v>24</v>
      </c>
      <c r="C24" s="33">
        <f>D24+E24</f>
        <v>11800000</v>
      </c>
      <c r="D24" s="34"/>
      <c r="E24" s="34">
        <v>11800000</v>
      </c>
      <c r="F24" s="34">
        <v>11800000</v>
      </c>
      <c r="G24" s="1"/>
      <c r="H24" s="19"/>
      <c r="I24" s="19"/>
      <c r="J24" s="19"/>
    </row>
    <row r="25" spans="1:10" ht="15">
      <c r="A25" s="14">
        <v>301200</v>
      </c>
      <c r="B25" s="15" t="s">
        <v>37</v>
      </c>
      <c r="C25" s="33">
        <f>D25+E25</f>
        <v>-2950000</v>
      </c>
      <c r="D25" s="34"/>
      <c r="E25" s="34">
        <v>-2950000</v>
      </c>
      <c r="F25" s="34">
        <f>E25</f>
        <v>-2950000</v>
      </c>
      <c r="G25" s="1"/>
      <c r="H25" s="19"/>
      <c r="I25" s="19"/>
      <c r="J25" s="19"/>
    </row>
    <row r="26" spans="1:10" ht="15">
      <c r="A26" s="12">
        <v>400000</v>
      </c>
      <c r="B26" s="20" t="s">
        <v>16</v>
      </c>
      <c r="C26" s="31">
        <f t="shared" si="0"/>
        <v>8850000</v>
      </c>
      <c r="D26" s="35"/>
      <c r="E26" s="35">
        <f>E27+E30</f>
        <v>8850000</v>
      </c>
      <c r="F26" s="35">
        <f>E26</f>
        <v>8850000</v>
      </c>
      <c r="G26" s="1"/>
      <c r="H26" s="19"/>
      <c r="I26" s="19"/>
      <c r="J26" s="19"/>
    </row>
    <row r="27" spans="1:10" ht="15">
      <c r="A27" s="12">
        <v>401000</v>
      </c>
      <c r="B27" s="13" t="s">
        <v>17</v>
      </c>
      <c r="C27" s="31">
        <f t="shared" si="0"/>
        <v>11800000</v>
      </c>
      <c r="D27" s="32"/>
      <c r="E27" s="32">
        <f>E28</f>
        <v>11800000</v>
      </c>
      <c r="F27" s="32">
        <f>F28</f>
        <v>11800000</v>
      </c>
      <c r="G27" s="1"/>
      <c r="H27" s="19"/>
      <c r="I27" s="19"/>
      <c r="J27" s="19"/>
    </row>
    <row r="28" spans="1:10" ht="15">
      <c r="A28" s="14">
        <v>401200</v>
      </c>
      <c r="B28" s="21" t="s">
        <v>18</v>
      </c>
      <c r="C28" s="33">
        <f t="shared" si="0"/>
        <v>11800000</v>
      </c>
      <c r="D28" s="34"/>
      <c r="E28" s="34">
        <f>E29</f>
        <v>11800000</v>
      </c>
      <c r="F28" s="34">
        <f>F29</f>
        <v>11800000</v>
      </c>
      <c r="G28" s="1"/>
      <c r="H28" s="19"/>
      <c r="I28" s="19"/>
      <c r="J28" s="19"/>
    </row>
    <row r="29" spans="1:10" ht="16.5" customHeight="1">
      <c r="A29" s="14">
        <v>401202</v>
      </c>
      <c r="B29" s="21" t="s">
        <v>19</v>
      </c>
      <c r="C29" s="33">
        <f t="shared" si="0"/>
        <v>11800000</v>
      </c>
      <c r="D29" s="34"/>
      <c r="E29" s="34">
        <v>11800000</v>
      </c>
      <c r="F29" s="34">
        <f>E29</f>
        <v>11800000</v>
      </c>
      <c r="G29" s="1"/>
      <c r="H29" s="19"/>
      <c r="I29" s="19"/>
      <c r="J29" s="19"/>
    </row>
    <row r="30" spans="1:10" s="9" customFormat="1" ht="18" customHeight="1">
      <c r="A30" s="22">
        <v>402000</v>
      </c>
      <c r="B30" s="23" t="s">
        <v>20</v>
      </c>
      <c r="C30" s="36">
        <f t="shared" si="0"/>
        <v>-2950000</v>
      </c>
      <c r="D30" s="32"/>
      <c r="E30" s="32">
        <f>E31</f>
        <v>-2950000</v>
      </c>
      <c r="F30" s="32">
        <f>F31</f>
        <v>-2950000</v>
      </c>
      <c r="G30" s="3"/>
      <c r="H30" s="24"/>
      <c r="I30" s="24"/>
      <c r="J30" s="24"/>
    </row>
    <row r="31" spans="1:10" s="9" customFormat="1" ht="17.25" customHeight="1">
      <c r="A31" s="25">
        <v>402200</v>
      </c>
      <c r="B31" s="26" t="s">
        <v>21</v>
      </c>
      <c r="C31" s="37">
        <f t="shared" si="0"/>
        <v>-2950000</v>
      </c>
      <c r="D31" s="34"/>
      <c r="E31" s="34">
        <f>E32</f>
        <v>-2950000</v>
      </c>
      <c r="F31" s="34">
        <f>F32</f>
        <v>-2950000</v>
      </c>
      <c r="G31" s="3"/>
      <c r="H31" s="24"/>
      <c r="I31" s="24"/>
      <c r="J31" s="24"/>
    </row>
    <row r="32" spans="1:10" s="9" customFormat="1" ht="18.75" customHeight="1">
      <c r="A32" s="25">
        <v>402202</v>
      </c>
      <c r="B32" s="27" t="s">
        <v>19</v>
      </c>
      <c r="C32" s="37">
        <f t="shared" si="0"/>
        <v>-2950000</v>
      </c>
      <c r="D32" s="34"/>
      <c r="E32" s="34">
        <v>-2950000</v>
      </c>
      <c r="F32" s="34">
        <f>E32</f>
        <v>-2950000</v>
      </c>
      <c r="G32" s="3"/>
      <c r="H32" s="24"/>
      <c r="I32" s="24"/>
      <c r="J32" s="24"/>
    </row>
    <row r="33" spans="1:10" s="9" customFormat="1" ht="25.5" customHeight="1">
      <c r="A33" s="22" t="s">
        <v>34</v>
      </c>
      <c r="B33" s="23" t="s">
        <v>35</v>
      </c>
      <c r="C33" s="37">
        <f t="shared" si="0"/>
        <v>48960046.96000001</v>
      </c>
      <c r="D33" s="32">
        <f>D14</f>
        <v>-169815405.7</v>
      </c>
      <c r="E33" s="32">
        <f>E14+E27+E30</f>
        <v>218775452.66</v>
      </c>
      <c r="F33" s="32">
        <f>F14+F27+F30</f>
        <v>215368040.63</v>
      </c>
      <c r="G33" s="3"/>
      <c r="H33" s="24"/>
      <c r="I33" s="24"/>
      <c r="J33" s="24"/>
    </row>
    <row r="34" spans="1:10" s="9" customFormat="1" ht="18.75" customHeight="1">
      <c r="A34" s="45" t="s">
        <v>36</v>
      </c>
      <c r="B34" s="46"/>
      <c r="C34" s="46"/>
      <c r="D34" s="46"/>
      <c r="E34" s="46"/>
      <c r="F34" s="47"/>
      <c r="G34" s="3"/>
      <c r="H34" s="24"/>
      <c r="I34" s="24"/>
      <c r="J34" s="24"/>
    </row>
    <row r="35" spans="1:10" ht="20.25" customHeight="1">
      <c r="A35" s="12">
        <v>600000</v>
      </c>
      <c r="B35" s="13" t="s">
        <v>11</v>
      </c>
      <c r="C35" s="31">
        <f t="shared" si="0"/>
        <v>40110046.96000001</v>
      </c>
      <c r="D35" s="32">
        <f>D36+D40</f>
        <v>-169815405.7</v>
      </c>
      <c r="E35" s="32">
        <f>E36+E40</f>
        <v>209925452.66</v>
      </c>
      <c r="F35" s="32">
        <f>F36+F40</f>
        <v>206518040.63</v>
      </c>
      <c r="H35" s="19"/>
      <c r="I35" s="19"/>
      <c r="J35" s="19"/>
    </row>
    <row r="36" spans="1:10" ht="18" customHeight="1">
      <c r="A36" s="12">
        <v>602000</v>
      </c>
      <c r="B36" s="13" t="s">
        <v>12</v>
      </c>
      <c r="C36" s="31">
        <f t="shared" si="0"/>
        <v>40110046.96000001</v>
      </c>
      <c r="D36" s="32">
        <f>D37-D38+D39</f>
        <v>-169815405.7</v>
      </c>
      <c r="E36" s="32">
        <f>E37-E38+E39</f>
        <v>209925452.66</v>
      </c>
      <c r="F36" s="32">
        <f>F37-F38+F39</f>
        <v>206518040.63</v>
      </c>
      <c r="H36" s="17"/>
      <c r="I36" s="17"/>
      <c r="J36" s="17"/>
    </row>
    <row r="37" spans="1:11" ht="15">
      <c r="A37" s="14">
        <v>602100</v>
      </c>
      <c r="B37" s="15" t="s">
        <v>8</v>
      </c>
      <c r="C37" s="33">
        <f t="shared" si="0"/>
        <v>43446907.61</v>
      </c>
      <c r="D37" s="34">
        <f aca="true" t="shared" si="1" ref="D37:F39">D19</f>
        <v>38504688.58</v>
      </c>
      <c r="E37" s="34">
        <f t="shared" si="1"/>
        <v>4942219.03</v>
      </c>
      <c r="F37" s="34">
        <f t="shared" si="1"/>
        <v>1534807</v>
      </c>
      <c r="H37" s="17"/>
      <c r="I37" s="17"/>
      <c r="J37" s="17"/>
      <c r="K37" s="28"/>
    </row>
    <row r="38" spans="1:10" ht="15">
      <c r="A38" s="14">
        <v>602200</v>
      </c>
      <c r="B38" s="15" t="s">
        <v>9</v>
      </c>
      <c r="C38" s="33">
        <f t="shared" si="0"/>
        <v>3336860.6500000004</v>
      </c>
      <c r="D38" s="34">
        <f t="shared" si="1"/>
        <v>3336860.6500000004</v>
      </c>
      <c r="E38" s="34">
        <f t="shared" si="1"/>
        <v>0</v>
      </c>
      <c r="F38" s="34">
        <f t="shared" si="1"/>
        <v>0</v>
      </c>
      <c r="G38" s="2"/>
      <c r="H38" s="19"/>
      <c r="I38" s="19"/>
      <c r="J38" s="19"/>
    </row>
    <row r="39" spans="1:7" ht="45">
      <c r="A39" s="14">
        <v>602400</v>
      </c>
      <c r="B39" s="15" t="s">
        <v>10</v>
      </c>
      <c r="C39" s="33">
        <f t="shared" si="0"/>
        <v>0</v>
      </c>
      <c r="D39" s="34">
        <f t="shared" si="1"/>
        <v>-204983233.63</v>
      </c>
      <c r="E39" s="34">
        <f t="shared" si="1"/>
        <v>204983233.63</v>
      </c>
      <c r="F39" s="34">
        <f t="shared" si="1"/>
        <v>204983233.63</v>
      </c>
      <c r="G39" s="1"/>
    </row>
    <row r="40" spans="1:6" ht="28.5">
      <c r="A40" s="12">
        <v>603000</v>
      </c>
      <c r="B40" s="13" t="s">
        <v>13</v>
      </c>
      <c r="C40" s="31">
        <f t="shared" si="0"/>
        <v>0</v>
      </c>
      <c r="D40" s="32">
        <f>D41</f>
        <v>0</v>
      </c>
      <c r="E40" s="32">
        <f>E41</f>
        <v>0</v>
      </c>
      <c r="F40" s="32">
        <f>F41</f>
        <v>0</v>
      </c>
    </row>
    <row r="41" spans="1:6" ht="30">
      <c r="A41" s="14">
        <v>603000</v>
      </c>
      <c r="B41" s="15" t="s">
        <v>13</v>
      </c>
      <c r="C41" s="33">
        <f t="shared" si="0"/>
        <v>0</v>
      </c>
      <c r="D41" s="34">
        <v>0</v>
      </c>
      <c r="E41" s="34">
        <v>0</v>
      </c>
      <c r="F41" s="34">
        <v>0</v>
      </c>
    </row>
    <row r="42" spans="1:6" ht="27.75" customHeight="1">
      <c r="A42" s="22" t="s">
        <v>34</v>
      </c>
      <c r="B42" s="23" t="s">
        <v>35</v>
      </c>
      <c r="C42" s="31">
        <f t="shared" si="0"/>
        <v>48960046.96000001</v>
      </c>
      <c r="D42" s="32">
        <f>D35</f>
        <v>-169815405.7</v>
      </c>
      <c r="E42" s="32">
        <f>E33</f>
        <v>218775452.66</v>
      </c>
      <c r="F42" s="32">
        <f>F33</f>
        <v>215368040.63</v>
      </c>
    </row>
    <row r="44" spans="2:6" s="29" customFormat="1" ht="24" customHeight="1">
      <c r="B44" s="10" t="s">
        <v>25</v>
      </c>
      <c r="D44" s="8" t="s">
        <v>26</v>
      </c>
      <c r="E44" s="30"/>
      <c r="F44" s="8"/>
    </row>
  </sheetData>
  <sheetProtection/>
  <mergeCells count="13">
    <mergeCell ref="A34:F34"/>
    <mergeCell ref="D5:E5"/>
    <mergeCell ref="A7:F7"/>
    <mergeCell ref="A9:A11"/>
    <mergeCell ref="B9:B11"/>
    <mergeCell ref="C9:C11"/>
    <mergeCell ref="D9:D11"/>
    <mergeCell ref="E9:F9"/>
    <mergeCell ref="E10:E11"/>
    <mergeCell ref="F10:F11"/>
    <mergeCell ref="G18:J18"/>
    <mergeCell ref="K18:K19"/>
    <mergeCell ref="A13:F13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2019-06-25T13:16:35Z</cp:lastPrinted>
  <dcterms:created xsi:type="dcterms:W3CDTF">2015-01-13T21:57:54Z</dcterms:created>
  <dcterms:modified xsi:type="dcterms:W3CDTF">2019-06-25T13:25:21Z</dcterms:modified>
  <cp:category/>
  <cp:version/>
  <cp:contentType/>
  <cp:contentStatus/>
</cp:coreProperties>
</file>