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06.2021" sheetId="1" r:id="rId1"/>
  </sheets>
  <definedNames>
    <definedName name="_xlnm.Print_Area" localSheetId="0">'06.2021'!$A$1:$F$55</definedName>
  </definedNames>
  <calcPr fullCalcOnLoad="1"/>
</workbook>
</file>

<file path=xl/sharedStrings.xml><?xml version="1.0" encoding="utf-8"?>
<sst xmlns="http://schemas.openxmlformats.org/spreadsheetml/2006/main" count="58" uniqueCount="48">
  <si>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</si>
  <si>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</si>
  <si>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</si>
  <si>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</si>
  <si>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</si>
  <si>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</si>
  <si>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</si>
  <si>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</si>
  <si>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</si>
  <si>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</si>
  <si>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</si>
  <si>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</si>
  <si>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</si>
  <si>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</si>
  <si>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</si>
  <si>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</si>
  <si>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</si>
  <si>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</si>
  <si>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</si>
  <si>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</si>
  <si>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</si>
  <si>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</si>
  <si>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</si>
  <si>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</si>
  <si>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</si>
  <si>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</si>
  <si>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</si>
  <si>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</si>
  <si>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</si>
  <si>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</si>
  <si>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</si>
  <si>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</si>
  <si>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</si>
  <si>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</si>
  <si>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</si>
  <si>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</si>
  <si>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</si>
  <si>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</si>
  <si>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</si>
  <si>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</si>
  <si>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</si>
  <si>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</si>
  <si>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</si>
  <si>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Фінансування міського бюджету на 2021 рік</t>
  </si>
  <si>
    <t>04571000000</t>
  </si>
  <si>
    <r>
      <t xml:space="preserve">від  </t>
    </r>
    <r>
      <rPr>
        <u val="single"/>
        <sz val="14"/>
        <rFont val="Times New Roman"/>
        <family val="1"/>
      </rPr>
      <t>18.12.2020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 xml:space="preserve"> 32-03/VIII</t>
    </r>
  </si>
  <si>
    <t>(у редакції рішення міської ради</t>
  </si>
  <si>
    <r>
      <t xml:space="preserve">від 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               /VIII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</si>
</sst>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4" fontId="16" fillId="32" borderId="10" xfId="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33" borderId="0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9.7109375" style="4" customWidth="1"/>
    <col min="2" max="2" width="41.00390625" style="4" customWidth="1"/>
    <col min="3" max="3" width="16.57421875" style="4" customWidth="1"/>
    <col min="4" max="4" width="15.7109375" style="6" customWidth="1"/>
    <col min="5" max="5" width="19.140625" style="6" customWidth="1"/>
    <col min="6" max="6" width="16.28125" style="6" customWidth="1"/>
    <col min="7" max="7" width="12.421875" style="10" customWidth="1"/>
    <col min="8" max="8" width="13.57421875" style="10" customWidth="1"/>
    <col min="9" max="9" width="13.421875" style="10" customWidth="1"/>
    <col min="10" max="10" width="13.00390625" style="10" customWidth="1"/>
    <col min="11" max="11" width="12.00390625" style="10" bestFit="1" customWidth="1"/>
    <col min="12" max="12" width="10.00390625" style="10" bestFit="1" customWidth="1"/>
    <col min="13" max="16384" width="9.140625" style="4" customWidth="1"/>
  </cols>
  <sheetData>
    <row r="1" spans="1:6" ht="18.75">
      <c r="A1" s="6"/>
      <c r="B1" s="6"/>
      <c r="C1" s="6"/>
      <c r="D1" s="21" t="s">
        <v>15</v>
      </c>
      <c r="E1" s="5"/>
      <c r="F1" s="5"/>
    </row>
    <row r="2" spans="1:6" ht="18.75">
      <c r="A2" s="6"/>
      <c r="B2" s="6"/>
      <c r="C2" s="6"/>
      <c r="D2" s="5" t="s">
        <v>14</v>
      </c>
      <c r="E2" s="5"/>
      <c r="F2" s="5"/>
    </row>
    <row r="3" spans="1:6" ht="18.75">
      <c r="A3" s="6"/>
      <c r="B3" s="6"/>
      <c r="C3" s="6"/>
      <c r="D3" s="53" t="s">
        <v>45</v>
      </c>
      <c r="E3" s="53"/>
      <c r="F3" s="5"/>
    </row>
    <row r="4" spans="1:6" ht="18.75">
      <c r="A4" s="6"/>
      <c r="B4" s="6"/>
      <c r="C4" s="6"/>
      <c r="D4" s="54" t="s">
        <v>46</v>
      </c>
      <c r="E4" s="54"/>
      <c r="F4" s="54"/>
    </row>
    <row r="5" spans="1:6" ht="18.75">
      <c r="A5" s="6"/>
      <c r="B5" s="6"/>
      <c r="C5" s="6"/>
      <c r="D5" s="54" t="s">
        <v>47</v>
      </c>
      <c r="E5" s="54"/>
      <c r="F5" s="54"/>
    </row>
    <row r="6" spans="1:3" ht="15">
      <c r="A6" s="6"/>
      <c r="B6" s="6"/>
      <c r="C6" s="6"/>
    </row>
    <row r="7" spans="1:6" ht="18.75">
      <c r="A7" s="49" t="s">
        <v>43</v>
      </c>
      <c r="B7" s="50"/>
      <c r="C7" s="50"/>
      <c r="D7" s="50"/>
      <c r="E7" s="50"/>
      <c r="F7" s="50"/>
    </row>
    <row r="8" spans="1:6" ht="18.75">
      <c r="A8" s="22"/>
      <c r="B8" s="23"/>
      <c r="C8" s="23"/>
      <c r="D8" s="23"/>
      <c r="E8" s="23"/>
      <c r="F8" s="23"/>
    </row>
    <row r="9" spans="1:6" ht="18.75">
      <c r="A9" s="51" t="s">
        <v>44</v>
      </c>
      <c r="B9" s="51"/>
      <c r="C9" s="23"/>
      <c r="D9" s="23"/>
      <c r="E9" s="23"/>
      <c r="F9" s="23"/>
    </row>
    <row r="10" spans="1:6" ht="16.5" customHeight="1">
      <c r="A10" s="52" t="s">
        <v>34</v>
      </c>
      <c r="B10" s="52"/>
      <c r="C10" s="23"/>
      <c r="D10" s="23"/>
      <c r="E10" s="23"/>
      <c r="F10" s="23"/>
    </row>
    <row r="11" spans="1:10" ht="19.5" customHeight="1">
      <c r="A11" s="6"/>
      <c r="B11" s="6"/>
      <c r="C11" s="6"/>
      <c r="F11" s="24" t="s">
        <v>23</v>
      </c>
      <c r="G11" s="55"/>
      <c r="H11" s="55"/>
      <c r="I11" s="55"/>
      <c r="J11" s="55"/>
    </row>
    <row r="12" spans="1:10" ht="15">
      <c r="A12" s="40" t="s">
        <v>0</v>
      </c>
      <c r="B12" s="40" t="s">
        <v>33</v>
      </c>
      <c r="C12" s="41" t="s">
        <v>24</v>
      </c>
      <c r="D12" s="40" t="s">
        <v>1</v>
      </c>
      <c r="E12" s="40" t="s">
        <v>2</v>
      </c>
      <c r="F12" s="40"/>
      <c r="G12" s="56"/>
      <c r="H12" s="56"/>
      <c r="I12" s="56"/>
      <c r="J12" s="57"/>
    </row>
    <row r="13" spans="1:10" ht="15">
      <c r="A13" s="40"/>
      <c r="B13" s="40"/>
      <c r="C13" s="40"/>
      <c r="D13" s="40"/>
      <c r="E13" s="40" t="s">
        <v>25</v>
      </c>
      <c r="F13" s="40" t="s">
        <v>26</v>
      </c>
      <c r="G13" s="56"/>
      <c r="H13" s="56"/>
      <c r="I13" s="56"/>
      <c r="J13" s="56"/>
    </row>
    <row r="14" spans="1:10" ht="30.75" customHeight="1">
      <c r="A14" s="40"/>
      <c r="B14" s="40"/>
      <c r="C14" s="40"/>
      <c r="D14" s="40"/>
      <c r="E14" s="40"/>
      <c r="F14" s="40"/>
      <c r="G14" s="56"/>
      <c r="H14" s="56"/>
      <c r="I14" s="56"/>
      <c r="J14" s="56"/>
    </row>
    <row r="15" spans="1:6" ht="15">
      <c r="A15" s="25">
        <v>1</v>
      </c>
      <c r="B15" s="25">
        <v>2</v>
      </c>
      <c r="C15" s="26">
        <v>3</v>
      </c>
      <c r="D15" s="25">
        <v>4</v>
      </c>
      <c r="E15" s="25">
        <v>5</v>
      </c>
      <c r="F15" s="25">
        <v>6</v>
      </c>
    </row>
    <row r="16" spans="1:6" ht="35.25" customHeight="1">
      <c r="A16" s="46" t="s">
        <v>27</v>
      </c>
      <c r="B16" s="47"/>
      <c r="C16" s="47"/>
      <c r="D16" s="47"/>
      <c r="E16" s="47"/>
      <c r="F16" s="48"/>
    </row>
    <row r="17" spans="1:6" ht="15">
      <c r="A17" s="27">
        <v>200000</v>
      </c>
      <c r="B17" s="28" t="s">
        <v>3</v>
      </c>
      <c r="C17" s="29">
        <f aca="true" t="shared" si="0" ref="C17:C22">D17+E17</f>
        <v>327055309.02000004</v>
      </c>
      <c r="D17" s="30">
        <f>D18+D22+D25</f>
        <v>-221855677.17000002</v>
      </c>
      <c r="E17" s="30">
        <f>E18+E22+E25</f>
        <v>548910986.19</v>
      </c>
      <c r="F17" s="30">
        <f>F18+F22+F25</f>
        <v>548330967.01</v>
      </c>
    </row>
    <row r="18" spans="1:12" s="16" customFormat="1" ht="28.5">
      <c r="A18" s="31">
        <v>202000</v>
      </c>
      <c r="B18" s="32" t="s">
        <v>36</v>
      </c>
      <c r="C18" s="29">
        <f t="shared" si="0"/>
        <v>314071421.59000003</v>
      </c>
      <c r="D18" s="30">
        <f>D20+D22</f>
        <v>0</v>
      </c>
      <c r="E18" s="30">
        <f>E19</f>
        <v>314071421.59000003</v>
      </c>
      <c r="F18" s="30">
        <f>F19</f>
        <v>314071421.59000003</v>
      </c>
      <c r="G18" s="18"/>
      <c r="H18" s="18"/>
      <c r="I18" s="18"/>
      <c r="J18" s="18"/>
      <c r="K18" s="18"/>
      <c r="L18" s="18"/>
    </row>
    <row r="19" spans="1:12" s="16" customFormat="1" ht="25.5" customHeight="1">
      <c r="A19" s="33">
        <v>202200</v>
      </c>
      <c r="B19" s="34" t="s">
        <v>38</v>
      </c>
      <c r="C19" s="35">
        <f t="shared" si="0"/>
        <v>314071421.59000003</v>
      </c>
      <c r="D19" s="36">
        <f>D20</f>
        <v>0</v>
      </c>
      <c r="E19" s="36">
        <f>E20+E21</f>
        <v>314071421.59000003</v>
      </c>
      <c r="F19" s="36">
        <f>F20+F21</f>
        <v>314071421.59000003</v>
      </c>
      <c r="G19" s="18"/>
      <c r="H19" s="18"/>
      <c r="I19" s="18"/>
      <c r="J19" s="18"/>
      <c r="K19" s="18"/>
      <c r="L19" s="18"/>
    </row>
    <row r="20" spans="1:12" s="16" customFormat="1" ht="15">
      <c r="A20" s="33">
        <v>202210</v>
      </c>
      <c r="B20" s="34" t="s">
        <v>22</v>
      </c>
      <c r="C20" s="35">
        <f t="shared" si="0"/>
        <v>351000000</v>
      </c>
      <c r="D20" s="36">
        <v>0</v>
      </c>
      <c r="E20" s="36">
        <v>351000000</v>
      </c>
      <c r="F20" s="36">
        <v>351000000</v>
      </c>
      <c r="G20" s="18"/>
      <c r="H20" s="18"/>
      <c r="I20" s="18"/>
      <c r="J20" s="18"/>
      <c r="K20" s="18"/>
      <c r="L20" s="18"/>
    </row>
    <row r="21" spans="1:12" s="16" customFormat="1" ht="15">
      <c r="A21" s="33">
        <v>202220</v>
      </c>
      <c r="B21" s="34" t="s">
        <v>31</v>
      </c>
      <c r="C21" s="35">
        <f t="shared" si="0"/>
        <v>-36928578.41</v>
      </c>
      <c r="D21" s="38">
        <v>0</v>
      </c>
      <c r="E21" s="38">
        <f>-37090910+162331.59</f>
        <v>-36928578.41</v>
      </c>
      <c r="F21" s="38">
        <f>E21</f>
        <v>-36928578.41</v>
      </c>
      <c r="G21" s="18"/>
      <c r="H21" s="18"/>
      <c r="I21" s="18"/>
      <c r="J21" s="18"/>
      <c r="K21" s="18"/>
      <c r="L21" s="18"/>
    </row>
    <row r="22" spans="1:6" ht="15" hidden="1">
      <c r="A22" s="27">
        <v>203000</v>
      </c>
      <c r="B22" s="28" t="s">
        <v>4</v>
      </c>
      <c r="C22" s="29">
        <f t="shared" si="0"/>
        <v>0</v>
      </c>
      <c r="D22" s="30">
        <f>D23+D24</f>
        <v>0</v>
      </c>
      <c r="E22" s="30">
        <f>E23+E24</f>
        <v>0</v>
      </c>
      <c r="F22" s="30">
        <f>F23+F24</f>
        <v>0</v>
      </c>
    </row>
    <row r="23" spans="1:6" ht="15" hidden="1">
      <c r="A23" s="33">
        <v>203410</v>
      </c>
      <c r="B23" s="34" t="s">
        <v>5</v>
      </c>
      <c r="C23" s="35">
        <f aca="true" t="shared" si="1" ref="C23:C53">D23+E23</f>
        <v>0</v>
      </c>
      <c r="D23" s="36">
        <v>0</v>
      </c>
      <c r="E23" s="36">
        <v>0</v>
      </c>
      <c r="F23" s="36">
        <v>0</v>
      </c>
    </row>
    <row r="24" spans="1:6" ht="15" hidden="1">
      <c r="A24" s="33">
        <v>203420</v>
      </c>
      <c r="B24" s="34" t="s">
        <v>6</v>
      </c>
      <c r="C24" s="35">
        <f t="shared" si="1"/>
        <v>0</v>
      </c>
      <c r="D24" s="36">
        <v>0</v>
      </c>
      <c r="E24" s="36">
        <v>0</v>
      </c>
      <c r="F24" s="36">
        <v>0</v>
      </c>
    </row>
    <row r="25" spans="1:11" ht="28.5">
      <c r="A25" s="27">
        <v>208000</v>
      </c>
      <c r="B25" s="28" t="s">
        <v>7</v>
      </c>
      <c r="C25" s="29">
        <f>D25+E25</f>
        <v>12983887.429999977</v>
      </c>
      <c r="D25" s="30">
        <f>D26-D27+D28</f>
        <v>-221855677.17000002</v>
      </c>
      <c r="E25" s="30">
        <f>E26-E27+E28</f>
        <v>234839564.6</v>
      </c>
      <c r="F25" s="30">
        <f>F26-F27+F28</f>
        <v>234259545.42000002</v>
      </c>
      <c r="G25" s="8"/>
      <c r="H25" s="39"/>
      <c r="I25" s="39"/>
      <c r="J25" s="39"/>
      <c r="K25" s="45"/>
    </row>
    <row r="26" spans="1:11" ht="15">
      <c r="A26" s="33">
        <v>208100</v>
      </c>
      <c r="B26" s="34" t="s">
        <v>8</v>
      </c>
      <c r="C26" s="35">
        <f t="shared" si="1"/>
        <v>14226071.98</v>
      </c>
      <c r="D26" s="36">
        <f>7624980.9+423716.12+1794019.24+796467.51+303825.02</f>
        <v>10943008.79</v>
      </c>
      <c r="E26" s="36">
        <f>2684575.58+580019.18+1700+16768.43</f>
        <v>3283063.1900000004</v>
      </c>
      <c r="F26" s="36">
        <v>2684575.58</v>
      </c>
      <c r="G26" s="7"/>
      <c r="H26" s="7"/>
      <c r="I26" s="7"/>
      <c r="J26" s="7"/>
      <c r="K26" s="45"/>
    </row>
    <row r="27" spans="1:12" ht="15">
      <c r="A27" s="33">
        <v>208200</v>
      </c>
      <c r="B27" s="34" t="s">
        <v>9</v>
      </c>
      <c r="C27" s="35">
        <f t="shared" si="1"/>
        <v>1242184.549999999</v>
      </c>
      <c r="D27" s="36">
        <f>7624980.9+423716.12+1794019.24+796467.51+303825.02-1794019.24-303825.02-6824980.9-796467.51</f>
        <v>1223716.119999999</v>
      </c>
      <c r="E27" s="36">
        <f>2684575.58+580019.18+1700+16768.43-580019.18-2684575.58</f>
        <v>18468.430000000168</v>
      </c>
      <c r="F27" s="36">
        <f>2684575.58-2684575.58</f>
        <v>0</v>
      </c>
      <c r="G27" s="8"/>
      <c r="H27" s="8"/>
      <c r="I27" s="8"/>
      <c r="J27" s="8"/>
      <c r="K27" s="9"/>
      <c r="L27" s="8"/>
    </row>
    <row r="28" spans="1:7" ht="45">
      <c r="A28" s="33">
        <v>208400</v>
      </c>
      <c r="B28" s="34" t="s">
        <v>10</v>
      </c>
      <c r="C28" s="35">
        <f t="shared" si="1"/>
        <v>0</v>
      </c>
      <c r="D28" s="38">
        <v>-231574969.84</v>
      </c>
      <c r="E28" s="38">
        <v>231574969.84</v>
      </c>
      <c r="F28" s="38">
        <f>E28</f>
        <v>231574969.84</v>
      </c>
      <c r="G28" s="1"/>
    </row>
    <row r="29" spans="1:7" ht="15">
      <c r="A29" s="27">
        <v>300000</v>
      </c>
      <c r="B29" s="28" t="s">
        <v>21</v>
      </c>
      <c r="C29" s="29">
        <f>D29+E29</f>
        <v>-3776000</v>
      </c>
      <c r="D29" s="30">
        <f>D30</f>
        <v>0</v>
      </c>
      <c r="E29" s="30">
        <f>E30</f>
        <v>-3776000</v>
      </c>
      <c r="F29" s="30">
        <f>F30</f>
        <v>-3776000</v>
      </c>
      <c r="G29" s="1"/>
    </row>
    <row r="30" spans="1:7" ht="28.5">
      <c r="A30" s="27">
        <v>301000</v>
      </c>
      <c r="B30" s="28" t="s">
        <v>39</v>
      </c>
      <c r="C30" s="29">
        <f>D30+E30</f>
        <v>-3776000</v>
      </c>
      <c r="D30" s="30">
        <f>D31+D32</f>
        <v>0</v>
      </c>
      <c r="E30" s="30">
        <f>E31+E32</f>
        <v>-3776000</v>
      </c>
      <c r="F30" s="30">
        <f>F31+F32</f>
        <v>-3776000</v>
      </c>
      <c r="G30" s="1"/>
    </row>
    <row r="31" spans="1:7" ht="15">
      <c r="A31" s="33">
        <v>301100</v>
      </c>
      <c r="B31" s="34" t="s">
        <v>22</v>
      </c>
      <c r="C31" s="35">
        <f>D31+E31</f>
        <v>1180000</v>
      </c>
      <c r="D31" s="36">
        <v>0</v>
      </c>
      <c r="E31" s="36">
        <v>1180000</v>
      </c>
      <c r="F31" s="36">
        <f>E31</f>
        <v>1180000</v>
      </c>
      <c r="G31" s="1"/>
    </row>
    <row r="32" spans="1:7" ht="15">
      <c r="A32" s="33">
        <v>301200</v>
      </c>
      <c r="B32" s="34" t="s">
        <v>31</v>
      </c>
      <c r="C32" s="35">
        <f>D32+E32</f>
        <v>-4956000</v>
      </c>
      <c r="D32" s="36">
        <v>0</v>
      </c>
      <c r="E32" s="36">
        <v>-4956000</v>
      </c>
      <c r="F32" s="36">
        <f>E32</f>
        <v>-4956000</v>
      </c>
      <c r="G32" s="1"/>
    </row>
    <row r="33" spans="1:12" s="6" customFormat="1" ht="25.5" customHeight="1">
      <c r="A33" s="27" t="s">
        <v>28</v>
      </c>
      <c r="B33" s="28" t="s">
        <v>29</v>
      </c>
      <c r="C33" s="29">
        <f>D33+E33</f>
        <v>323279309.02000004</v>
      </c>
      <c r="D33" s="30">
        <f>D17+D29</f>
        <v>-221855677.17000002</v>
      </c>
      <c r="E33" s="30">
        <f>E17+E29</f>
        <v>545134986.19</v>
      </c>
      <c r="F33" s="30">
        <f>F17+F29</f>
        <v>544554967.01</v>
      </c>
      <c r="G33" s="3"/>
      <c r="H33" s="11"/>
      <c r="I33" s="11"/>
      <c r="J33" s="11"/>
      <c r="K33" s="11"/>
      <c r="L33" s="11"/>
    </row>
    <row r="34" spans="1:12" s="6" customFormat="1" ht="44.25" customHeight="1">
      <c r="A34" s="42" t="s">
        <v>30</v>
      </c>
      <c r="B34" s="43"/>
      <c r="C34" s="43"/>
      <c r="D34" s="43"/>
      <c r="E34" s="43"/>
      <c r="F34" s="44"/>
      <c r="G34" s="3"/>
      <c r="H34" s="11"/>
      <c r="I34" s="11"/>
      <c r="J34" s="11"/>
      <c r="K34" s="11"/>
      <c r="L34" s="11"/>
    </row>
    <row r="35" spans="1:7" ht="28.5">
      <c r="A35" s="27">
        <v>400000</v>
      </c>
      <c r="B35" s="28" t="s">
        <v>16</v>
      </c>
      <c r="C35" s="29">
        <f t="shared" si="1"/>
        <v>310295421.59000003</v>
      </c>
      <c r="D35" s="37">
        <f>D36+D41</f>
        <v>0</v>
      </c>
      <c r="E35" s="37">
        <f>E36+E41</f>
        <v>310295421.59000003</v>
      </c>
      <c r="F35" s="37">
        <f>E35</f>
        <v>310295421.59000003</v>
      </c>
      <c r="G35" s="1"/>
    </row>
    <row r="36" spans="1:7" ht="15">
      <c r="A36" s="27">
        <v>401000</v>
      </c>
      <c r="B36" s="28" t="s">
        <v>17</v>
      </c>
      <c r="C36" s="29">
        <f t="shared" si="1"/>
        <v>352180000</v>
      </c>
      <c r="D36" s="30">
        <f>D37+D39</f>
        <v>0</v>
      </c>
      <c r="E36" s="30">
        <f>E37+E39</f>
        <v>352180000</v>
      </c>
      <c r="F36" s="30">
        <f>F37+F39</f>
        <v>352180000</v>
      </c>
      <c r="G36" s="1"/>
    </row>
    <row r="37" spans="1:12" s="16" customFormat="1" ht="17.25" customHeight="1">
      <c r="A37" s="33">
        <v>401100</v>
      </c>
      <c r="B37" s="34" t="s">
        <v>40</v>
      </c>
      <c r="C37" s="35">
        <f t="shared" si="1"/>
        <v>351000000</v>
      </c>
      <c r="D37" s="36">
        <f>D38</f>
        <v>0</v>
      </c>
      <c r="E37" s="36">
        <f>E38</f>
        <v>351000000</v>
      </c>
      <c r="F37" s="36">
        <f>F38</f>
        <v>351000000</v>
      </c>
      <c r="G37" s="17"/>
      <c r="H37" s="18"/>
      <c r="I37" s="18"/>
      <c r="J37" s="18"/>
      <c r="K37" s="18"/>
      <c r="L37" s="18"/>
    </row>
    <row r="38" spans="1:12" s="16" customFormat="1" ht="15" customHeight="1">
      <c r="A38" s="33">
        <v>401102</v>
      </c>
      <c r="B38" s="34" t="s">
        <v>37</v>
      </c>
      <c r="C38" s="35">
        <f t="shared" si="1"/>
        <v>351000000</v>
      </c>
      <c r="D38" s="36">
        <v>0</v>
      </c>
      <c r="E38" s="36">
        <f>E20</f>
        <v>351000000</v>
      </c>
      <c r="F38" s="36">
        <f>E38</f>
        <v>351000000</v>
      </c>
      <c r="G38" s="17"/>
      <c r="H38" s="18"/>
      <c r="I38" s="18"/>
      <c r="J38" s="18"/>
      <c r="K38" s="18"/>
      <c r="L38" s="18"/>
    </row>
    <row r="39" spans="1:7" ht="15">
      <c r="A39" s="33">
        <v>401200</v>
      </c>
      <c r="B39" s="34" t="s">
        <v>18</v>
      </c>
      <c r="C39" s="35">
        <f t="shared" si="1"/>
        <v>1180000</v>
      </c>
      <c r="D39" s="36">
        <f>D40</f>
        <v>0</v>
      </c>
      <c r="E39" s="36">
        <f>E40</f>
        <v>1180000</v>
      </c>
      <c r="F39" s="36">
        <f>F40</f>
        <v>1180000</v>
      </c>
      <c r="G39" s="1"/>
    </row>
    <row r="40" spans="1:7" ht="16.5" customHeight="1">
      <c r="A40" s="33">
        <v>401202</v>
      </c>
      <c r="B40" s="34" t="s">
        <v>35</v>
      </c>
      <c r="C40" s="35">
        <f t="shared" si="1"/>
        <v>1180000</v>
      </c>
      <c r="D40" s="36">
        <v>0</v>
      </c>
      <c r="E40" s="36">
        <v>1180000</v>
      </c>
      <c r="F40" s="36">
        <f>E40</f>
        <v>1180000</v>
      </c>
      <c r="G40" s="1"/>
    </row>
    <row r="41" spans="1:12" s="6" customFormat="1" ht="18" customHeight="1">
      <c r="A41" s="27">
        <v>402000</v>
      </c>
      <c r="B41" s="28" t="s">
        <v>19</v>
      </c>
      <c r="C41" s="29">
        <f t="shared" si="1"/>
        <v>-41884578.41</v>
      </c>
      <c r="D41" s="30">
        <f>D42+D44</f>
        <v>0</v>
      </c>
      <c r="E41" s="30">
        <f>E42+E44</f>
        <v>-41884578.41</v>
      </c>
      <c r="F41" s="30">
        <f>F42+F44</f>
        <v>-41884578.41</v>
      </c>
      <c r="G41" s="3"/>
      <c r="H41" s="11"/>
      <c r="I41" s="11"/>
      <c r="J41" s="11"/>
      <c r="K41" s="11"/>
      <c r="L41" s="11"/>
    </row>
    <row r="42" spans="1:12" s="16" customFormat="1" ht="17.25" customHeight="1">
      <c r="A42" s="33">
        <v>402100</v>
      </c>
      <c r="B42" s="34" t="s">
        <v>41</v>
      </c>
      <c r="C42" s="35">
        <f>D42+E42</f>
        <v>-36928578.41</v>
      </c>
      <c r="D42" s="36">
        <f aca="true" t="shared" si="2" ref="D42:F44">D43</f>
        <v>0</v>
      </c>
      <c r="E42" s="36">
        <f t="shared" si="2"/>
        <v>-36928578.41</v>
      </c>
      <c r="F42" s="36">
        <f t="shared" si="2"/>
        <v>-36928578.41</v>
      </c>
      <c r="G42" s="17"/>
      <c r="H42" s="18"/>
      <c r="I42" s="18"/>
      <c r="J42" s="18"/>
      <c r="K42" s="18"/>
      <c r="L42" s="18"/>
    </row>
    <row r="43" spans="1:12" s="16" customFormat="1" ht="18.75" customHeight="1">
      <c r="A43" s="33">
        <v>402102</v>
      </c>
      <c r="B43" s="34" t="s">
        <v>35</v>
      </c>
      <c r="C43" s="35">
        <f>D43+E43</f>
        <v>-36928578.41</v>
      </c>
      <c r="D43" s="36">
        <v>0</v>
      </c>
      <c r="E43" s="38">
        <f>-37090910+162331.59</f>
        <v>-36928578.41</v>
      </c>
      <c r="F43" s="38">
        <f>E43</f>
        <v>-36928578.41</v>
      </c>
      <c r="G43" s="17"/>
      <c r="H43" s="18"/>
      <c r="I43" s="18"/>
      <c r="J43" s="18"/>
      <c r="K43" s="18"/>
      <c r="L43" s="18"/>
    </row>
    <row r="44" spans="1:12" s="6" customFormat="1" ht="17.25" customHeight="1">
      <c r="A44" s="33">
        <v>402200</v>
      </c>
      <c r="B44" s="34" t="s">
        <v>20</v>
      </c>
      <c r="C44" s="35">
        <f t="shared" si="1"/>
        <v>-4956000</v>
      </c>
      <c r="D44" s="36">
        <f t="shared" si="2"/>
        <v>0</v>
      </c>
      <c r="E44" s="36">
        <f t="shared" si="2"/>
        <v>-4956000</v>
      </c>
      <c r="F44" s="36">
        <f t="shared" si="2"/>
        <v>-4956000</v>
      </c>
      <c r="G44" s="3"/>
      <c r="H44" s="11"/>
      <c r="I44" s="11"/>
      <c r="J44" s="11"/>
      <c r="K44" s="11"/>
      <c r="L44" s="11"/>
    </row>
    <row r="45" spans="1:12" s="6" customFormat="1" ht="18.75" customHeight="1">
      <c r="A45" s="33">
        <v>402202</v>
      </c>
      <c r="B45" s="34" t="s">
        <v>35</v>
      </c>
      <c r="C45" s="35">
        <f t="shared" si="1"/>
        <v>-4956000</v>
      </c>
      <c r="D45" s="36">
        <v>0</v>
      </c>
      <c r="E45" s="36">
        <v>-4956000</v>
      </c>
      <c r="F45" s="36">
        <f>E45</f>
        <v>-4956000</v>
      </c>
      <c r="G45" s="3"/>
      <c r="H45" s="11"/>
      <c r="I45" s="11"/>
      <c r="J45" s="11"/>
      <c r="K45" s="11"/>
      <c r="L45" s="11"/>
    </row>
    <row r="46" spans="1:6" ht="20.25" customHeight="1">
      <c r="A46" s="27">
        <v>600000</v>
      </c>
      <c r="B46" s="28" t="s">
        <v>11</v>
      </c>
      <c r="C46" s="29">
        <f t="shared" si="1"/>
        <v>12983887.429999977</v>
      </c>
      <c r="D46" s="30">
        <f>D47+D51</f>
        <v>-221855677.17000002</v>
      </c>
      <c r="E46" s="30">
        <f>E47+E51</f>
        <v>234839564.6</v>
      </c>
      <c r="F46" s="30">
        <f>F47+F51</f>
        <v>234259545.42000002</v>
      </c>
    </row>
    <row r="47" spans="1:10" ht="18" customHeight="1">
      <c r="A47" s="27">
        <v>602000</v>
      </c>
      <c r="B47" s="28" t="s">
        <v>12</v>
      </c>
      <c r="C47" s="29">
        <f t="shared" si="1"/>
        <v>12983887.429999977</v>
      </c>
      <c r="D47" s="30">
        <f>D48-D49+D50</f>
        <v>-221855677.17000002</v>
      </c>
      <c r="E47" s="30">
        <f>E48-E49+E50</f>
        <v>234839564.6</v>
      </c>
      <c r="F47" s="30">
        <f>F48-F49+F50</f>
        <v>234259545.42000002</v>
      </c>
      <c r="H47" s="8"/>
      <c r="I47" s="8"/>
      <c r="J47" s="8"/>
    </row>
    <row r="48" spans="1:11" ht="15">
      <c r="A48" s="33">
        <v>602100</v>
      </c>
      <c r="B48" s="34" t="s">
        <v>8</v>
      </c>
      <c r="C48" s="35">
        <f t="shared" si="1"/>
        <v>14226071.98</v>
      </c>
      <c r="D48" s="36">
        <f aca="true" t="shared" si="3" ref="D48:F50">D26</f>
        <v>10943008.79</v>
      </c>
      <c r="E48" s="36">
        <f t="shared" si="3"/>
        <v>3283063.1900000004</v>
      </c>
      <c r="F48" s="36">
        <f t="shared" si="3"/>
        <v>2684575.58</v>
      </c>
      <c r="H48" s="8"/>
      <c r="I48" s="8"/>
      <c r="J48" s="8"/>
      <c r="K48" s="8"/>
    </row>
    <row r="49" spans="1:7" ht="15">
      <c r="A49" s="33">
        <v>602200</v>
      </c>
      <c r="B49" s="34" t="s">
        <v>9</v>
      </c>
      <c r="C49" s="35">
        <f t="shared" si="1"/>
        <v>1242184.549999999</v>
      </c>
      <c r="D49" s="36">
        <f t="shared" si="3"/>
        <v>1223716.119999999</v>
      </c>
      <c r="E49" s="36">
        <f t="shared" si="3"/>
        <v>18468.430000000168</v>
      </c>
      <c r="F49" s="36">
        <f t="shared" si="3"/>
        <v>0</v>
      </c>
      <c r="G49" s="2"/>
    </row>
    <row r="50" spans="1:8" ht="45">
      <c r="A50" s="33">
        <v>602400</v>
      </c>
      <c r="B50" s="34" t="s">
        <v>10</v>
      </c>
      <c r="C50" s="35">
        <f t="shared" si="1"/>
        <v>0</v>
      </c>
      <c r="D50" s="38">
        <f t="shared" si="3"/>
        <v>-231574969.84</v>
      </c>
      <c r="E50" s="38">
        <f t="shared" si="3"/>
        <v>231574969.84</v>
      </c>
      <c r="F50" s="38">
        <f t="shared" si="3"/>
        <v>231574969.84</v>
      </c>
      <c r="G50" s="1"/>
      <c r="H50" s="8"/>
    </row>
    <row r="51" spans="1:6" ht="28.5" hidden="1">
      <c r="A51" s="27">
        <v>603000</v>
      </c>
      <c r="B51" s="28" t="s">
        <v>13</v>
      </c>
      <c r="C51" s="29">
        <f t="shared" si="1"/>
        <v>0</v>
      </c>
      <c r="D51" s="30">
        <f>D52</f>
        <v>0</v>
      </c>
      <c r="E51" s="30">
        <f>E52</f>
        <v>0</v>
      </c>
      <c r="F51" s="30">
        <f>F52</f>
        <v>0</v>
      </c>
    </row>
    <row r="52" spans="1:6" ht="30" hidden="1">
      <c r="A52" s="33">
        <v>603000</v>
      </c>
      <c r="B52" s="34" t="s">
        <v>13</v>
      </c>
      <c r="C52" s="35">
        <f t="shared" si="1"/>
        <v>0</v>
      </c>
      <c r="D52" s="36">
        <v>0</v>
      </c>
      <c r="E52" s="36">
        <v>0</v>
      </c>
      <c r="F52" s="36">
        <v>0</v>
      </c>
    </row>
    <row r="53" spans="1:6" ht="27.75" customHeight="1">
      <c r="A53" s="27" t="s">
        <v>28</v>
      </c>
      <c r="B53" s="28" t="s">
        <v>29</v>
      </c>
      <c r="C53" s="29">
        <f t="shared" si="1"/>
        <v>323279309.02000004</v>
      </c>
      <c r="D53" s="30">
        <f>D35+D46</f>
        <v>-221855677.17000002</v>
      </c>
      <c r="E53" s="30">
        <f>E35+E46</f>
        <v>545134986.19</v>
      </c>
      <c r="F53" s="30">
        <f>F35+F46</f>
        <v>544554967.01</v>
      </c>
    </row>
    <row r="54" spans="1:3" ht="39" customHeight="1">
      <c r="A54" s="6"/>
      <c r="B54" s="6"/>
      <c r="C54" s="6"/>
    </row>
    <row r="55" spans="1:12" s="12" customFormat="1" ht="24" customHeight="1">
      <c r="A55" s="5"/>
      <c r="B55" s="19" t="s">
        <v>32</v>
      </c>
      <c r="C55" s="20"/>
      <c r="D55" s="20"/>
      <c r="E55" s="20" t="s">
        <v>42</v>
      </c>
      <c r="F55" s="5"/>
      <c r="G55" s="58"/>
      <c r="H55" s="58"/>
      <c r="I55" s="58"/>
      <c r="J55" s="58"/>
      <c r="K55" s="58"/>
      <c r="L55" s="58"/>
    </row>
    <row r="56" spans="3:6" ht="15">
      <c r="C56" s="15"/>
      <c r="D56" s="15"/>
      <c r="E56" s="15"/>
      <c r="F56" s="15"/>
    </row>
    <row r="57" ht="15">
      <c r="F57" s="13"/>
    </row>
    <row r="58" ht="15">
      <c r="F58" s="14"/>
    </row>
  </sheetData>
  <sheetProtection/>
  <mergeCells count="22">
    <mergeCell ref="F13:F14"/>
    <mergeCell ref="A9:B9"/>
    <mergeCell ref="A10:B10"/>
    <mergeCell ref="D3:E3"/>
    <mergeCell ref="D4:F4"/>
    <mergeCell ref="D5:F5"/>
    <mergeCell ref="A34:F34"/>
    <mergeCell ref="K25:K26"/>
    <mergeCell ref="A16:F16"/>
    <mergeCell ref="A7:F7"/>
    <mergeCell ref="A12:A14"/>
    <mergeCell ref="B12:B14"/>
    <mergeCell ref="C12:C14"/>
    <mergeCell ref="D12:D14"/>
    <mergeCell ref="E12:F12"/>
    <mergeCell ref="E13:E14"/>
    <mergeCell ref="G12:G14"/>
    <mergeCell ref="H12:I12"/>
    <mergeCell ref="H13:H14"/>
    <mergeCell ref="I13:I14"/>
    <mergeCell ref="J12:J14"/>
    <mergeCell ref="G11:J11"/>
  </mergeCells>
  <printOptions/>
  <pageMargins left="1.1811023622047245" right="0.7874015748031497" top="0.3937007874015748" bottom="0.3937007874015748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2021-06-14T13:07:29Z</cp:lastPrinted>
  <dcterms:created xsi:type="dcterms:W3CDTF">2015-01-13T21:57:54Z</dcterms:created>
  <dcterms:modified xsi:type="dcterms:W3CDTF">2021-06-14T13:27:09Z</dcterms:modified>
  <cp:category/>
  <cp:version/>
  <cp:contentType/>
  <cp:contentStatus/>
</cp:coreProperties>
</file>